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/>
  </bookViews>
  <sheets>
    <sheet name="4月菜單" sheetId="1" r:id="rId1"/>
    <sheet name="0401-0403" sheetId="2" r:id="rId2"/>
    <sheet name="0406-0410" sheetId="3" r:id="rId3"/>
    <sheet name="0413-0417" sheetId="4" r:id="rId4"/>
    <sheet name="0420-0424" sheetId="5" r:id="rId5"/>
    <sheet name="0427~0430" sheetId="6" r:id="rId6"/>
    <sheet name="0427-0430" sheetId="7" state="hidden" r:id="rId7"/>
  </sheets>
  <definedNames>
    <definedName name="_xlnm.Print_Area" localSheetId="1">'0401-0403'!$A$1:$Y$30</definedName>
    <definedName name="_xlnm.Print_Area" localSheetId="0">'4月菜單'!$A$1:$S$28</definedName>
  </definedNames>
  <calcPr calcId="162913"/>
  <extLst>
    <ext uri="GoogleSheetsCustomDataVersion2">
      <go:sheetsCustomData xmlns:go="http://customooxmlschemas.google.com/" r:id="rId11" roundtripDataChecksum="DxdqsJlJglP10Wyk4gQU4iQ7DtW2y0AbkSiEoeK9svA="/>
    </ext>
  </extLst>
</workbook>
</file>

<file path=xl/calcChain.xml><?xml version="1.0" encoding="utf-8"?>
<calcChain xmlns="http://schemas.openxmlformats.org/spreadsheetml/2006/main">
  <c r="AF24" i="6" l="1"/>
  <c r="P27" i="6"/>
  <c r="H24" i="5" l="1"/>
  <c r="AF24" i="4" l="1"/>
  <c r="AN24" i="4"/>
  <c r="P17" i="6" l="1"/>
  <c r="AF17" i="6"/>
  <c r="AN17" i="5"/>
  <c r="X21" i="6"/>
  <c r="X20" i="6"/>
  <c r="X19" i="6"/>
  <c r="X18" i="6"/>
  <c r="X17" i="6"/>
  <c r="H7" i="6"/>
  <c r="H6" i="6"/>
  <c r="S17" i="1" l="1"/>
  <c r="S22" i="1" l="1"/>
  <c r="S13" i="1"/>
  <c r="X7" i="6" l="1"/>
  <c r="AF6" i="6"/>
  <c r="X6" i="6"/>
  <c r="J24" i="1" l="1"/>
  <c r="J22" i="1"/>
  <c r="J23" i="1"/>
  <c r="J18" i="1"/>
  <c r="J17" i="1"/>
  <c r="J8" i="1"/>
  <c r="J12" i="1"/>
  <c r="J13" i="1"/>
  <c r="H6" i="2"/>
  <c r="P17" i="5" l="1"/>
  <c r="X17" i="5"/>
  <c r="AN24" i="5"/>
  <c r="AN24" i="3"/>
  <c r="AF24" i="3"/>
  <c r="AF17" i="3"/>
  <c r="P18" i="3"/>
  <c r="P17" i="3"/>
  <c r="P5" i="6"/>
  <c r="P6" i="4"/>
  <c r="J15" i="1"/>
  <c r="S14" i="1" l="1"/>
  <c r="S24" i="1"/>
  <c r="S21" i="1"/>
  <c r="S25" i="1"/>
  <c r="S15" i="1" l="1"/>
  <c r="S10" i="1"/>
  <c r="S23" i="1" l="1"/>
  <c r="S8" i="1"/>
  <c r="S9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G35" i="7"/>
  <c r="Y35" i="7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P6" i="7"/>
  <c r="M6" i="7"/>
  <c r="P5" i="7"/>
  <c r="M5" i="7"/>
  <c r="H5" i="7"/>
  <c r="E5" i="7"/>
  <c r="I35" i="7" s="1"/>
  <c r="AI3" i="7"/>
  <c r="AA3" i="7"/>
  <c r="S3" i="7"/>
  <c r="K3" i="7"/>
  <c r="H17" i="5"/>
  <c r="AN7" i="5"/>
  <c r="X7" i="5"/>
  <c r="H7" i="5"/>
  <c r="AN6" i="5"/>
  <c r="AF6" i="5"/>
  <c r="X6" i="5"/>
  <c r="P6" i="5"/>
  <c r="H6" i="5"/>
  <c r="X24" i="4"/>
  <c r="X17" i="4"/>
  <c r="AN7" i="4"/>
  <c r="X7" i="4"/>
  <c r="H7" i="4"/>
  <c r="AN6" i="4"/>
  <c r="AF6" i="4"/>
  <c r="X6" i="4"/>
  <c r="H6" i="4"/>
  <c r="AN7" i="3"/>
  <c r="X7" i="3"/>
  <c r="AN6" i="3"/>
  <c r="AF6" i="3"/>
  <c r="X6" i="3"/>
  <c r="P6" i="3"/>
  <c r="H24" i="2"/>
  <c r="H17" i="2"/>
  <c r="J25" i="1"/>
  <c r="J21" i="1"/>
  <c r="J20" i="1"/>
  <c r="S18" i="1"/>
  <c r="J19" i="1"/>
  <c r="S16" i="1"/>
  <c r="J16" i="1"/>
  <c r="J14" i="1"/>
  <c r="J11" i="1"/>
  <c r="J10" i="1"/>
  <c r="J9" i="1"/>
  <c r="J4" i="1"/>
  <c r="AG40" i="7" l="1"/>
  <c r="Y40" i="7"/>
  <c r="I36" i="7"/>
  <c r="AO40" i="7"/>
  <c r="Q37" i="7"/>
  <c r="Q35" i="7"/>
  <c r="I37" i="7"/>
  <c r="I40" i="7" s="1"/>
  <c r="Q40" i="7" l="1"/>
</calcChain>
</file>

<file path=xl/sharedStrings.xml><?xml version="1.0" encoding="utf-8"?>
<sst xmlns="http://schemas.openxmlformats.org/spreadsheetml/2006/main" count="708" uniqueCount="266">
  <si>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</si>
  <si>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</si>
  <si>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</si>
  <si>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</si>
  <si>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</si>
  <si>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</si>
  <si>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</si>
  <si>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</si>
  <si>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</si>
  <si>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</si>
  <si>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</si>
  <si>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水果優格</t>
  </si>
  <si>
    <t>豆漿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</si>
  <si>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</si>
  <si>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</si>
  <si>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</si>
  <si>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</si>
  <si>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</si>
  <si>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</si>
  <si>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</si>
  <si>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</si>
  <si>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</si>
  <si>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</si>
  <si>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</si>
  <si>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</si>
  <si>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</si>
  <si>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</si>
  <si>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</si>
  <si>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</si>
  <si>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</si>
  <si>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</si>
  <si>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</si>
  <si>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</si>
  <si>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</si>
  <si>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</si>
  <si>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</si>
  <si>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</si>
  <si>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</si>
  <si>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</si>
  <si>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</si>
  <si>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</si>
  <si>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</si>
  <si>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</si>
  <si>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</si>
  <si>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</si>
  <si>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</si>
  <si>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</si>
  <si>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</si>
  <si>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</si>
  <si>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</si>
  <si>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</si>
  <si>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</si>
  <si>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奇異果</t>
  </si>
  <si>
    <t>菜</t>
  </si>
  <si>
    <t>玉米粒</t>
  </si>
  <si>
    <t>優</t>
  </si>
  <si>
    <t>優格</t>
  </si>
  <si>
    <t>格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</si>
  <si>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</si>
  <si>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</si>
  <si>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</si>
  <si>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</si>
  <si>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</si>
  <si>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</si>
  <si>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</si>
  <si>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</si>
  <si>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</si>
  <si>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</si>
  <si>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</si>
  <si>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雞</t>
  </si>
  <si>
    <t>肉</t>
  </si>
  <si>
    <t>湯</t>
  </si>
  <si>
    <t>香菇</t>
  </si>
  <si>
    <t>絞肉</t>
  </si>
  <si>
    <t>香</t>
  </si>
  <si>
    <t>飯</t>
  </si>
  <si>
    <t>小肉包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</si>
  <si>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</si>
  <si>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</si>
  <si>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</si>
  <si>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</si>
  <si>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</si>
  <si>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</si>
  <si>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</si>
  <si>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</si>
  <si>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</si>
  <si>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</si>
  <si>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</si>
  <si>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</si>
  <si>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</si>
  <si>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</si>
  <si>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</si>
  <si>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</si>
  <si>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</si>
  <si>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</si>
  <si>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</si>
  <si>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</si>
  <si>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</si>
  <si>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</si>
  <si>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</si>
  <si>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</si>
  <si>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</si>
  <si>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</si>
  <si>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</si>
  <si>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</si>
  <si>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</si>
  <si>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</si>
  <si>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</si>
  <si>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</si>
  <si>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</si>
  <si>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</si>
  <si>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</si>
  <si>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</si>
  <si>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</si>
  <si>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</si>
  <si>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</si>
  <si>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</si>
  <si>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</si>
  <si>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</si>
  <si>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</si>
  <si>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</si>
  <si>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</si>
  <si>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</si>
  <si>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</si>
  <si>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</si>
  <si>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</si>
  <si>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</si>
  <si>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</si>
  <si>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</si>
  <si>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</si>
  <si>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</si>
  <si>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</si>
  <si>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</si>
  <si>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</si>
  <si>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</si>
  <si>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</si>
  <si>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</si>
  <si>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</si>
  <si>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</si>
  <si>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杯子蛋糕</t>
    <phoneticPr fontId="60" type="noConversion"/>
  </si>
  <si>
    <t>(二)</t>
    <phoneticPr fontId="58" type="noConversion"/>
  </si>
  <si>
    <t>豆漿</t>
    <phoneticPr fontId="60" type="noConversion"/>
  </si>
  <si>
    <t>烤地瓜</t>
    <phoneticPr fontId="60" type="noConversion"/>
  </si>
  <si>
    <t>奶皇包</t>
    <phoneticPr fontId="60" type="noConversion"/>
  </si>
  <si>
    <t>鍋燒意麵</t>
    <phoneticPr fontId="60" type="noConversion"/>
  </si>
  <si>
    <t>鮮肉包</t>
    <phoneticPr fontId="60" type="noConversion"/>
  </si>
  <si>
    <t>早點</t>
    <phoneticPr fontId="58" type="noConversion"/>
  </si>
  <si>
    <t>鍋燒意麵</t>
  </si>
  <si>
    <t>意麵</t>
  </si>
  <si>
    <t>奶皇包</t>
  </si>
  <si>
    <t>烤地瓜</t>
  </si>
  <si>
    <t>地瓜</t>
  </si>
  <si>
    <t>紅豆湯</t>
    <phoneticPr fontId="60" type="noConversion"/>
  </si>
  <si>
    <t>馬鈴薯</t>
  </si>
  <si>
    <t>紅蘿蔔</t>
  </si>
  <si>
    <t>火腿</t>
  </si>
  <si>
    <t>牛奶</t>
  </si>
  <si>
    <t>奶油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</si>
  <si>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8" type="noConversion"/>
  </si>
  <si>
    <t>校外教學</t>
    <phoneticPr fontId="58" type="noConversion"/>
  </si>
  <si>
    <t>屏東縣建國國小附設幼兒園115年4月份點心表</t>
    <phoneticPr fontId="58" type="noConversion"/>
  </si>
  <si>
    <t>4/1＜三＞</t>
    <phoneticPr fontId="58" type="noConversion"/>
  </si>
  <si>
    <t>4/2＜四＞</t>
    <phoneticPr fontId="58" type="noConversion"/>
  </si>
  <si>
    <t>4/3＜五＞</t>
    <phoneticPr fontId="58" type="noConversion"/>
  </si>
  <si>
    <t>4/6＜一＞</t>
    <phoneticPr fontId="58" type="noConversion"/>
  </si>
  <si>
    <t>4/7＜二＞</t>
    <phoneticPr fontId="58" type="noConversion"/>
  </si>
  <si>
    <t>4/8＜三＞</t>
    <phoneticPr fontId="58" type="noConversion"/>
  </si>
  <si>
    <t>4/9＜四＞</t>
    <phoneticPr fontId="58" type="noConversion"/>
  </si>
  <si>
    <t>4/10＜五＞</t>
    <phoneticPr fontId="58" type="noConversion"/>
  </si>
  <si>
    <t>4/13＜一＞</t>
    <phoneticPr fontId="58" type="noConversion"/>
  </si>
  <si>
    <t>4/14＜二＞</t>
    <phoneticPr fontId="58" type="noConversion"/>
  </si>
  <si>
    <t>4/15＜三＞</t>
    <phoneticPr fontId="58" type="noConversion"/>
  </si>
  <si>
    <t>4/16＜四＞</t>
    <phoneticPr fontId="58" type="noConversion"/>
  </si>
  <si>
    <t>4/17＜五＞</t>
    <phoneticPr fontId="58" type="noConversion"/>
  </si>
  <si>
    <t>4/20＜一＞</t>
    <phoneticPr fontId="58" type="noConversion"/>
  </si>
  <si>
    <t>4/21＜二＞</t>
    <phoneticPr fontId="58" type="noConversion"/>
  </si>
  <si>
    <t>4/22＜三＞</t>
    <phoneticPr fontId="58" type="noConversion"/>
  </si>
  <si>
    <t>4/23＜四＞</t>
    <phoneticPr fontId="58" type="noConversion"/>
  </si>
  <si>
    <t>4/24＜五＞</t>
    <phoneticPr fontId="58" type="noConversion"/>
  </si>
  <si>
    <t>4/27＜一＞</t>
    <phoneticPr fontId="58" type="noConversion"/>
  </si>
  <si>
    <t>4/28＜二＞</t>
    <phoneticPr fontId="58" type="noConversion"/>
  </si>
  <si>
    <t>4/29＜三＞</t>
    <phoneticPr fontId="58" type="noConversion"/>
  </si>
  <si>
    <t>4/30＜四＞</t>
    <phoneticPr fontId="58" type="noConversion"/>
  </si>
  <si>
    <t>兒童節補假</t>
    <phoneticPr fontId="58" type="noConversion"/>
  </si>
  <si>
    <t>清明節補假</t>
    <phoneticPr fontId="58" type="noConversion"/>
  </si>
  <si>
    <t>4月第一週 餐點食譜</t>
    <phoneticPr fontId="58" type="noConversion"/>
  </si>
  <si>
    <t>4月第二週 餐點食譜</t>
    <phoneticPr fontId="58" type="noConversion"/>
  </si>
  <si>
    <t>4月第三週 餐點食譜</t>
    <phoneticPr fontId="58" type="noConversion"/>
  </si>
  <si>
    <t>4月第四週 餐點食譜</t>
    <phoneticPr fontId="58" type="noConversion"/>
  </si>
  <si>
    <t>4月第五週 餐點食譜</t>
    <phoneticPr fontId="58" type="noConversion"/>
  </si>
  <si>
    <t>(三)</t>
    <phoneticPr fontId="58" type="noConversion"/>
  </si>
  <si>
    <t>(四)</t>
    <phoneticPr fontId="58" type="noConversion"/>
  </si>
  <si>
    <t>(五)</t>
    <phoneticPr fontId="58" type="noConversion"/>
  </si>
  <si>
    <t>水煮蛋</t>
    <phoneticPr fontId="58" type="noConversion"/>
  </si>
  <si>
    <t>雜糧餐包</t>
    <phoneticPr fontId="58" type="noConversion"/>
  </si>
  <si>
    <t>原味蛋餅</t>
    <phoneticPr fontId="60" type="noConversion"/>
  </si>
  <si>
    <t>滑蛋瘦肉粥</t>
  </si>
  <si>
    <t>地瓜芋園湯</t>
    <phoneticPr fontId="58" type="noConversion"/>
  </si>
  <si>
    <t>燒肉吐司</t>
    <phoneticPr fontId="60" type="noConversion"/>
  </si>
  <si>
    <t>水煮玉米</t>
    <phoneticPr fontId="58" type="noConversion"/>
  </si>
  <si>
    <t>豆漿</t>
    <phoneticPr fontId="58" type="noConversion"/>
  </si>
  <si>
    <t>米漿</t>
    <phoneticPr fontId="58" type="noConversion"/>
  </si>
  <si>
    <t>豆漿</t>
    <phoneticPr fontId="58" type="noConversion"/>
  </si>
  <si>
    <t>水果黑糖饅頭</t>
    <phoneticPr fontId="58" type="noConversion"/>
  </si>
  <si>
    <t>豆漿</t>
    <phoneticPr fontId="60" type="noConversion"/>
  </si>
  <si>
    <t>芋頭吐司</t>
    <phoneticPr fontId="58" type="noConversion"/>
  </si>
  <si>
    <t>鍋貼+水果</t>
    <phoneticPr fontId="58" type="noConversion"/>
  </si>
  <si>
    <t>水果生日蛋糕</t>
    <phoneticPr fontId="58" type="noConversion"/>
  </si>
  <si>
    <t>黑糖饅頭</t>
    <phoneticPr fontId="58" type="noConversion"/>
  </si>
  <si>
    <t>黑糖饅頭</t>
    <phoneticPr fontId="58" type="noConversion"/>
  </si>
  <si>
    <t>校外教學</t>
    <phoneticPr fontId="58" type="noConversion"/>
  </si>
  <si>
    <t>兒童節補假</t>
    <phoneticPr fontId="58" type="noConversion"/>
  </si>
  <si>
    <t>雜糧餐包</t>
    <phoneticPr fontId="58" type="noConversion"/>
  </si>
  <si>
    <t>雜糧餐包</t>
    <phoneticPr fontId="58" type="noConversion"/>
  </si>
  <si>
    <t>燒肉吐司</t>
    <phoneticPr fontId="58" type="noConversion"/>
  </si>
  <si>
    <t>燒肉</t>
    <phoneticPr fontId="58" type="noConversion"/>
  </si>
  <si>
    <t>鮮奶吐司</t>
    <phoneticPr fontId="58" type="noConversion"/>
  </si>
  <si>
    <t>鮮</t>
    <phoneticPr fontId="58" type="noConversion"/>
  </si>
  <si>
    <t>肉</t>
    <phoneticPr fontId="58" type="noConversion"/>
  </si>
  <si>
    <t>包</t>
    <phoneticPr fontId="58" type="noConversion"/>
  </si>
  <si>
    <t>滑蛋瘦肉粥</t>
    <phoneticPr fontId="60" type="noConversion"/>
  </si>
  <si>
    <t>豬肉絲</t>
  </si>
  <si>
    <t>杯子蛋糕</t>
    <phoneticPr fontId="58" type="noConversion"/>
  </si>
  <si>
    <t>杯子蛋糕</t>
    <phoneticPr fontId="58" type="noConversion"/>
  </si>
  <si>
    <t>芋頭吐司</t>
    <phoneticPr fontId="58" type="noConversion"/>
  </si>
  <si>
    <t>原</t>
    <phoneticPr fontId="58" type="noConversion"/>
  </si>
  <si>
    <t>味</t>
    <phoneticPr fontId="58" type="noConversion"/>
  </si>
  <si>
    <t>蛋</t>
    <phoneticPr fontId="58" type="noConversion"/>
  </si>
  <si>
    <t>餅</t>
    <phoneticPr fontId="58" type="noConversion"/>
  </si>
  <si>
    <t>原味蛋餅</t>
    <phoneticPr fontId="58" type="noConversion"/>
  </si>
  <si>
    <t>芋頭吐司</t>
    <phoneticPr fontId="58" type="noConversion"/>
  </si>
  <si>
    <t>米</t>
    <phoneticPr fontId="58" type="noConversion"/>
  </si>
  <si>
    <t>米漿</t>
    <phoneticPr fontId="58" type="noConversion"/>
  </si>
  <si>
    <t>水</t>
    <phoneticPr fontId="58" type="noConversion"/>
  </si>
  <si>
    <t>煮</t>
    <phoneticPr fontId="58" type="noConversion"/>
  </si>
  <si>
    <t>蛋</t>
    <phoneticPr fontId="58" type="noConversion"/>
  </si>
  <si>
    <t>水煮蛋</t>
    <phoneticPr fontId="58" type="noConversion"/>
  </si>
  <si>
    <t>巧達玉米濃湯</t>
    <phoneticPr fontId="58" type="noConversion"/>
  </si>
  <si>
    <t>鍋貼</t>
    <phoneticPr fontId="58" type="noConversion"/>
  </si>
  <si>
    <t>原味鍋貼</t>
    <phoneticPr fontId="58" type="noConversion"/>
  </si>
  <si>
    <t>水煮玉米</t>
    <phoneticPr fontId="58" type="noConversion"/>
  </si>
  <si>
    <t>玉米</t>
    <phoneticPr fontId="58" type="noConversion"/>
  </si>
  <si>
    <t>地瓜</t>
    <phoneticPr fontId="58" type="noConversion"/>
  </si>
  <si>
    <t>芋圓</t>
    <phoneticPr fontId="58" type="noConversion"/>
  </si>
  <si>
    <t>地瓜芋圓湯</t>
    <phoneticPr fontId="58" type="noConversion"/>
  </si>
  <si>
    <t>水</t>
    <phoneticPr fontId="58" type="noConversion"/>
  </si>
  <si>
    <t>果</t>
    <phoneticPr fontId="58" type="noConversion"/>
  </si>
  <si>
    <t>柳橙</t>
    <phoneticPr fontId="58" type="noConversion"/>
  </si>
  <si>
    <t>豆</t>
    <phoneticPr fontId="58" type="noConversion"/>
  </si>
  <si>
    <t>漿</t>
    <phoneticPr fontId="58" type="noConversion"/>
  </si>
  <si>
    <t>水果</t>
    <phoneticPr fontId="58" type="noConversion"/>
  </si>
  <si>
    <t>水</t>
    <phoneticPr fontId="58" type="noConversion"/>
  </si>
  <si>
    <t>果</t>
    <phoneticPr fontId="58" type="noConversion"/>
  </si>
  <si>
    <t>蘋果</t>
    <phoneticPr fontId="58" type="noConversion"/>
  </si>
  <si>
    <t>水</t>
    <phoneticPr fontId="58" type="noConversion"/>
  </si>
  <si>
    <t>木瓜</t>
    <phoneticPr fontId="58" type="noConversion"/>
  </si>
  <si>
    <t>紅</t>
    <phoneticPr fontId="58" type="noConversion"/>
  </si>
  <si>
    <t>豆</t>
    <phoneticPr fontId="58" type="noConversion"/>
  </si>
  <si>
    <t>湯</t>
    <phoneticPr fontId="58" type="noConversion"/>
  </si>
  <si>
    <t>紅豆</t>
    <phoneticPr fontId="58" type="noConversion"/>
  </si>
  <si>
    <t>二砂</t>
    <phoneticPr fontId="58" type="noConversion"/>
  </si>
  <si>
    <t>巧達玉米濃湯</t>
    <phoneticPr fontId="58" type="noConversion"/>
  </si>
  <si>
    <t>蛋塔</t>
    <phoneticPr fontId="58" type="noConversion"/>
  </si>
  <si>
    <t>蛋塔</t>
    <phoneticPr fontId="58" type="noConversion"/>
  </si>
  <si>
    <t>蛋塔</t>
    <phoneticPr fontId="58" type="noConversion"/>
  </si>
  <si>
    <t>食譜設計：               幼兒園主任:               校長: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</si>
</sst>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84">
    <font>
      <sz val="12"/>
      <color rgb="FF000000"/>
      <name val="Calibri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8"/>
      <name val="標楷體"/>
      <family val="4"/>
      <charset val="136"/>
    </font>
    <font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50505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5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177" fontId="15" fillId="2" borderId="10" xfId="0" applyNumberFormat="1" applyFont="1" applyFill="1" applyBorder="1" applyAlignment="1">
      <alignment horizontal="center" vertical="center" wrapText="1"/>
    </xf>
    <xf numFmtId="176" fontId="16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177" fontId="16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76" fontId="16" fillId="2" borderId="1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14" fontId="23" fillId="0" borderId="10" xfId="0" applyNumberFormat="1" applyFont="1" applyBorder="1" applyAlignment="1">
      <alignment horizontal="center" vertical="center" shrinkToFit="1"/>
    </xf>
    <xf numFmtId="176" fontId="23" fillId="0" borderId="10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176" fontId="23" fillId="2" borderId="14" xfId="0" applyNumberFormat="1" applyFont="1" applyFill="1" applyBorder="1" applyAlignment="1">
      <alignment horizontal="center" vertical="center" shrinkToFit="1"/>
    </xf>
    <xf numFmtId="178" fontId="17" fillId="2" borderId="10" xfId="0" applyNumberFormat="1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center"/>
    </xf>
    <xf numFmtId="176" fontId="23" fillId="2" borderId="10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shrinkToFit="1"/>
    </xf>
    <xf numFmtId="178" fontId="17" fillId="0" borderId="10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23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2" borderId="15" xfId="0" applyFont="1" applyFill="1" applyBorder="1" applyAlignment="1">
      <alignment horizontal="center" vertical="center" shrinkToFit="1"/>
    </xf>
    <xf numFmtId="14" fontId="23" fillId="2" borderId="10" xfId="0" applyNumberFormat="1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vertical="center" shrinkToFit="1"/>
    </xf>
    <xf numFmtId="49" fontId="7" fillId="0" borderId="2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vertical="center" shrinkToFit="1"/>
    </xf>
    <xf numFmtId="0" fontId="30" fillId="0" borderId="10" xfId="0" applyFont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shrinkToFit="1"/>
    </xf>
    <xf numFmtId="176" fontId="17" fillId="0" borderId="8" xfId="0" applyNumberFormat="1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vertical="center" shrinkToFit="1"/>
    </xf>
    <xf numFmtId="0" fontId="31" fillId="0" borderId="10" xfId="0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vertical="center" shrinkToFit="1"/>
    </xf>
    <xf numFmtId="0" fontId="28" fillId="0" borderId="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top" wrapText="1"/>
    </xf>
    <xf numFmtId="176" fontId="33" fillId="3" borderId="14" xfId="0" applyNumberFormat="1" applyFont="1" applyFill="1" applyBorder="1" applyAlignment="1">
      <alignment horizontal="center" vertical="center" shrinkToFit="1"/>
    </xf>
    <xf numFmtId="178" fontId="17" fillId="3" borderId="10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28" fillId="0" borderId="3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176" fontId="23" fillId="3" borderId="14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center" wrapText="1"/>
    </xf>
    <xf numFmtId="176" fontId="35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shrinkToFit="1"/>
    </xf>
    <xf numFmtId="0" fontId="7" fillId="2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36" fillId="0" borderId="28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176" fontId="23" fillId="0" borderId="8" xfId="0" applyNumberFormat="1" applyFont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top" wrapText="1"/>
    </xf>
    <xf numFmtId="0" fontId="38" fillId="2" borderId="10" xfId="0" applyFont="1" applyFill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8" fontId="14" fillId="0" borderId="10" xfId="0" applyNumberFormat="1" applyFont="1" applyBorder="1" applyAlignment="1">
      <alignment horizontal="center" vertical="center" shrinkToFit="1"/>
    </xf>
    <xf numFmtId="49" fontId="28" fillId="0" borderId="30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top" wrapText="1"/>
    </xf>
    <xf numFmtId="49" fontId="28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49" fontId="28" fillId="0" borderId="30" xfId="0" applyNumberFormat="1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76" fontId="33" fillId="0" borderId="29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wrapText="1"/>
    </xf>
    <xf numFmtId="178" fontId="27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top" wrapText="1"/>
    </xf>
    <xf numFmtId="0" fontId="32" fillId="3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0" fontId="24" fillId="0" borderId="25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49" fontId="40" fillId="0" borderId="2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center" vertical="top" wrapText="1"/>
    </xf>
    <xf numFmtId="49" fontId="40" fillId="0" borderId="0" xfId="0" applyNumberFormat="1" applyFont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176" fontId="18" fillId="0" borderId="18" xfId="0" applyNumberFormat="1" applyFont="1" applyBorder="1" applyAlignment="1">
      <alignment vertical="center"/>
    </xf>
    <xf numFmtId="49" fontId="28" fillId="0" borderId="27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176" fontId="23" fillId="3" borderId="10" xfId="0" applyNumberFormat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left" vertical="center" wrapText="1"/>
    </xf>
    <xf numFmtId="49" fontId="28" fillId="0" borderId="33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wrapText="1"/>
    </xf>
    <xf numFmtId="49" fontId="28" fillId="0" borderId="28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 wrapText="1"/>
    </xf>
    <xf numFmtId="0" fontId="41" fillId="0" borderId="10" xfId="0" applyFont="1" applyBorder="1" applyAlignment="1">
      <alignment horizontal="left" wrapText="1"/>
    </xf>
    <xf numFmtId="0" fontId="41" fillId="0" borderId="10" xfId="0" applyFont="1" applyBorder="1" applyAlignment="1">
      <alignment horizontal="center" wrapText="1"/>
    </xf>
    <xf numFmtId="0" fontId="42" fillId="0" borderId="10" xfId="0" applyFont="1" applyBorder="1" applyAlignment="1">
      <alignment horizontal="center" vertical="top" wrapText="1"/>
    </xf>
    <xf numFmtId="178" fontId="43" fillId="0" borderId="10" xfId="0" applyNumberFormat="1" applyFont="1" applyBorder="1" applyAlignment="1">
      <alignment horizontal="center" vertical="center" shrinkToFit="1"/>
    </xf>
    <xf numFmtId="0" fontId="36" fillId="0" borderId="28" xfId="0" applyFont="1" applyBorder="1" applyAlignment="1">
      <alignment horizontal="center" vertical="center" wrapText="1"/>
    </xf>
    <xf numFmtId="176" fontId="44" fillId="0" borderId="10" xfId="0" applyNumberFormat="1" applyFont="1" applyBorder="1" applyAlignment="1">
      <alignment horizontal="center" vertical="center" shrinkToFit="1"/>
    </xf>
    <xf numFmtId="49" fontId="45" fillId="0" borderId="0" xfId="0" applyNumberFormat="1" applyFont="1" applyAlignment="1">
      <alignment horizontal="center" vertical="center"/>
    </xf>
    <xf numFmtId="49" fontId="45" fillId="0" borderId="27" xfId="0" applyNumberFormat="1" applyFont="1" applyBorder="1" applyAlignment="1">
      <alignment horizontal="center" vertical="center"/>
    </xf>
    <xf numFmtId="178" fontId="43" fillId="0" borderId="8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left" wrapText="1"/>
    </xf>
    <xf numFmtId="0" fontId="47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vertical="top" wrapText="1"/>
    </xf>
    <xf numFmtId="0" fontId="50" fillId="0" borderId="10" xfId="0" applyFont="1" applyBorder="1" applyAlignment="1">
      <alignment vertical="center" shrinkToFit="1"/>
    </xf>
    <xf numFmtId="0" fontId="51" fillId="0" borderId="10" xfId="0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shrinkToFit="1"/>
    </xf>
    <xf numFmtId="176" fontId="53" fillId="0" borderId="8" xfId="0" applyNumberFormat="1" applyFont="1" applyBorder="1" applyAlignment="1">
      <alignment horizontal="center" vertical="center" shrinkToFit="1"/>
    </xf>
    <xf numFmtId="179" fontId="50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179" fontId="50" fillId="0" borderId="10" xfId="0" applyNumberFormat="1" applyFont="1" applyBorder="1" applyAlignment="1">
      <alignment vertical="center"/>
    </xf>
    <xf numFmtId="179" fontId="51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/>
    </xf>
    <xf numFmtId="176" fontId="51" fillId="0" borderId="10" xfId="0" applyNumberFormat="1" applyFont="1" applyBorder="1" applyAlignment="1">
      <alignment horizontal="center" vertical="center"/>
    </xf>
    <xf numFmtId="0" fontId="59" fillId="5" borderId="34" xfId="0" applyFont="1" applyFill="1" applyBorder="1" applyAlignment="1">
      <alignment vertical="center" wrapText="1"/>
    </xf>
    <xf numFmtId="177" fontId="62" fillId="5" borderId="35" xfId="0" applyNumberFormat="1" applyFont="1" applyFill="1" applyBorder="1" applyAlignment="1">
      <alignment horizontal="center" vertical="center" wrapText="1"/>
    </xf>
    <xf numFmtId="176" fontId="62" fillId="5" borderId="38" xfId="0" applyNumberFormat="1" applyFont="1" applyFill="1" applyBorder="1" applyAlignment="1">
      <alignment horizontal="center" vertical="center" wrapText="1"/>
    </xf>
    <xf numFmtId="177" fontId="54" fillId="5" borderId="40" xfId="0" applyNumberFormat="1" applyFont="1" applyFill="1" applyBorder="1" applyAlignment="1">
      <alignment horizontal="center" vertical="center" wrapText="1"/>
    </xf>
    <xf numFmtId="177" fontId="62" fillId="5" borderId="40" xfId="0" applyNumberFormat="1" applyFont="1" applyFill="1" applyBorder="1" applyAlignment="1">
      <alignment horizontal="center" vertical="center" wrapText="1"/>
    </xf>
    <xf numFmtId="176" fontId="62" fillId="5" borderId="41" xfId="0" applyNumberFormat="1" applyFont="1" applyFill="1" applyBorder="1" applyAlignment="1">
      <alignment horizontal="center" vertical="center" wrapText="1"/>
    </xf>
    <xf numFmtId="177" fontId="65" fillId="0" borderId="42" xfId="0" applyNumberFormat="1" applyFont="1" applyBorder="1" applyAlignment="1">
      <alignment horizontal="center" vertical="center" wrapText="1"/>
    </xf>
    <xf numFmtId="177" fontId="66" fillId="0" borderId="42" xfId="0" applyNumberFormat="1" applyFont="1" applyBorder="1" applyAlignment="1">
      <alignment horizontal="center" vertical="center" wrapText="1"/>
    </xf>
    <xf numFmtId="177" fontId="66" fillId="0" borderId="35" xfId="0" applyNumberFormat="1" applyFont="1" applyBorder="1" applyAlignment="1">
      <alignment horizontal="center" vertical="center" wrapText="1"/>
    </xf>
    <xf numFmtId="176" fontId="62" fillId="0" borderId="41" xfId="0" applyNumberFormat="1" applyFont="1" applyBorder="1" applyAlignment="1">
      <alignment horizontal="center" vertical="center" wrapText="1"/>
    </xf>
    <xf numFmtId="0" fontId="63" fillId="5" borderId="45" xfId="0" applyFont="1" applyFill="1" applyBorder="1" applyAlignment="1">
      <alignment horizontal="left" vertical="center" wrapText="1"/>
    </xf>
    <xf numFmtId="0" fontId="64" fillId="5" borderId="46" xfId="0" applyFont="1" applyFill="1" applyBorder="1" applyAlignment="1">
      <alignment horizontal="center" vertical="center" wrapText="1"/>
    </xf>
    <xf numFmtId="177" fontId="65" fillId="5" borderId="46" xfId="0" applyNumberFormat="1" applyFont="1" applyFill="1" applyBorder="1" applyAlignment="1">
      <alignment horizontal="center" vertical="center" wrapText="1"/>
    </xf>
    <xf numFmtId="177" fontId="66" fillId="5" borderId="46" xfId="0" applyNumberFormat="1" applyFont="1" applyFill="1" applyBorder="1" applyAlignment="1">
      <alignment horizontal="center" vertical="center" wrapText="1"/>
    </xf>
    <xf numFmtId="177" fontId="62" fillId="5" borderId="46" xfId="0" applyNumberFormat="1" applyFont="1" applyFill="1" applyBorder="1" applyAlignment="1">
      <alignment horizontal="center" vertical="center" wrapText="1"/>
    </xf>
    <xf numFmtId="176" fontId="62" fillId="5" borderId="47" xfId="0" applyNumberFormat="1" applyFont="1" applyFill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177" fontId="62" fillId="0" borderId="42" xfId="0" applyNumberFormat="1" applyFont="1" applyBorder="1" applyAlignment="1">
      <alignment horizontal="center" vertical="center" wrapText="1"/>
    </xf>
    <xf numFmtId="176" fontId="62" fillId="0" borderId="43" xfId="0" applyNumberFormat="1" applyFont="1" applyBorder="1" applyAlignment="1">
      <alignment horizontal="center" vertical="center" wrapText="1"/>
    </xf>
    <xf numFmtId="177" fontId="16" fillId="2" borderId="29" xfId="0" applyNumberFormat="1" applyFont="1" applyFill="1" applyBorder="1" applyAlignment="1">
      <alignment horizontal="center" vertical="center" wrapText="1"/>
    </xf>
    <xf numFmtId="177" fontId="15" fillId="2" borderId="29" xfId="0" applyNumberFormat="1" applyFont="1" applyFill="1" applyBorder="1" applyAlignment="1">
      <alignment horizontal="center" vertical="center" wrapText="1"/>
    </xf>
    <xf numFmtId="177" fontId="65" fillId="0" borderId="35" xfId="0" applyNumberFormat="1" applyFont="1" applyBorder="1" applyAlignment="1">
      <alignment horizontal="center" vertical="center" wrapText="1"/>
    </xf>
    <xf numFmtId="176" fontId="16" fillId="2" borderId="25" xfId="0" applyNumberFormat="1" applyFont="1" applyFill="1" applyBorder="1" applyAlignment="1">
      <alignment horizontal="center" vertical="center" wrapText="1"/>
    </xf>
    <xf numFmtId="0" fontId="67" fillId="5" borderId="35" xfId="0" applyFont="1" applyFill="1" applyBorder="1" applyAlignment="1">
      <alignment horizontal="center" vertical="center" wrapText="1"/>
    </xf>
    <xf numFmtId="177" fontId="62" fillId="5" borderId="39" xfId="0" applyNumberFormat="1" applyFont="1" applyFill="1" applyBorder="1" applyAlignment="1">
      <alignment horizontal="center" vertical="center" wrapText="1"/>
    </xf>
    <xf numFmtId="0" fontId="63" fillId="5" borderId="44" xfId="0" applyFont="1" applyFill="1" applyBorder="1" applyAlignment="1">
      <alignment vertical="center" wrapText="1"/>
    </xf>
    <xf numFmtId="177" fontId="66" fillId="5" borderId="35" xfId="0" applyNumberFormat="1" applyFont="1" applyFill="1" applyBorder="1" applyAlignment="1">
      <alignment horizontal="center" vertical="center" wrapText="1"/>
    </xf>
    <xf numFmtId="176" fontId="16" fillId="2" borderId="51" xfId="0" applyNumberFormat="1" applyFont="1" applyFill="1" applyBorder="1" applyAlignment="1">
      <alignment horizontal="center" vertical="center" wrapText="1"/>
    </xf>
    <xf numFmtId="177" fontId="15" fillId="2" borderId="13" xfId="0" applyNumberFormat="1" applyFont="1" applyFill="1" applyBorder="1" applyAlignment="1">
      <alignment horizontal="center" vertical="center" wrapText="1"/>
    </xf>
    <xf numFmtId="177" fontId="15" fillId="2" borderId="58" xfId="0" applyNumberFormat="1" applyFont="1" applyFill="1" applyBorder="1" applyAlignment="1">
      <alignment horizontal="center" vertical="center" wrapText="1"/>
    </xf>
    <xf numFmtId="176" fontId="68" fillId="6" borderId="40" xfId="0" applyNumberFormat="1" applyFont="1" applyFill="1" applyBorder="1" applyAlignment="1">
      <alignment horizontal="center" vertical="center" shrinkToFit="1"/>
    </xf>
    <xf numFmtId="179" fontId="68" fillId="6" borderId="40" xfId="0" applyNumberFormat="1" applyFont="1" applyFill="1" applyBorder="1" applyAlignment="1">
      <alignment horizontal="center" vertical="center" shrinkToFit="1"/>
    </xf>
    <xf numFmtId="176" fontId="68" fillId="6" borderId="35" xfId="0" applyNumberFormat="1" applyFont="1" applyFill="1" applyBorder="1" applyAlignment="1">
      <alignment horizontal="center" vertical="center" shrinkToFit="1"/>
    </xf>
    <xf numFmtId="176" fontId="68" fillId="6" borderId="36" xfId="0" applyNumberFormat="1" applyFont="1" applyFill="1" applyBorder="1" applyAlignment="1">
      <alignment horizontal="center" vertical="center" shrinkToFit="1"/>
    </xf>
    <xf numFmtId="178" fontId="67" fillId="6" borderId="37" xfId="0" applyNumberFormat="1" applyFont="1" applyFill="1" applyBorder="1" applyAlignment="1">
      <alignment horizontal="center" vertical="center" shrinkToFit="1"/>
    </xf>
    <xf numFmtId="178" fontId="67" fillId="6" borderId="41" xfId="0" applyNumberFormat="1" applyFont="1" applyFill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76" fontId="70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0" fontId="72" fillId="0" borderId="23" xfId="0" applyFont="1" applyBorder="1" applyAlignment="1">
      <alignment horizontal="right" vertical="center" shrinkToFit="1"/>
    </xf>
    <xf numFmtId="0" fontId="72" fillId="0" borderId="23" xfId="0" applyFont="1" applyBorder="1" applyAlignment="1">
      <alignment horizontal="left" vertical="center"/>
    </xf>
    <xf numFmtId="0" fontId="72" fillId="0" borderId="23" xfId="0" applyFont="1" applyBorder="1" applyAlignment="1">
      <alignment horizontal="right" vertical="center"/>
    </xf>
    <xf numFmtId="0" fontId="74" fillId="0" borderId="61" xfId="0" applyFont="1" applyBorder="1" applyAlignment="1">
      <alignment horizontal="center" vertical="center" shrinkToFit="1"/>
    </xf>
    <xf numFmtId="14" fontId="74" fillId="0" borderId="64" xfId="0" applyNumberFormat="1" applyFont="1" applyBorder="1" applyAlignment="1">
      <alignment horizontal="center" vertical="center" shrinkToFit="1"/>
    </xf>
    <xf numFmtId="176" fontId="74" fillId="0" borderId="64" xfId="0" applyNumberFormat="1" applyFont="1" applyBorder="1" applyAlignment="1">
      <alignment horizontal="center" vertical="center" shrinkToFit="1"/>
    </xf>
    <xf numFmtId="0" fontId="74" fillId="0" borderId="65" xfId="0" applyFont="1" applyBorder="1" applyAlignment="1">
      <alignment horizontal="center" vertical="center" shrinkToFit="1"/>
    </xf>
    <xf numFmtId="0" fontId="74" fillId="0" borderId="54" xfId="0" applyFont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6" fontId="74" fillId="0" borderId="10" xfId="0" applyNumberFormat="1" applyFont="1" applyBorder="1" applyAlignment="1">
      <alignment horizontal="center" vertical="center" shrinkToFit="1"/>
    </xf>
    <xf numFmtId="0" fontId="74" fillId="0" borderId="55" xfId="0" applyFont="1" applyBorder="1" applyAlignment="1">
      <alignment horizontal="center" vertical="center" shrinkToFit="1"/>
    </xf>
    <xf numFmtId="0" fontId="70" fillId="0" borderId="52" xfId="0" applyFont="1" applyBorder="1" applyAlignment="1">
      <alignment vertical="center"/>
    </xf>
    <xf numFmtId="0" fontId="61" fillId="2" borderId="10" xfId="0" applyFont="1" applyFill="1" applyBorder="1" applyAlignment="1">
      <alignment horizontal="left" wrapText="1"/>
    </xf>
    <xf numFmtId="0" fontId="61" fillId="2" borderId="10" xfId="0" applyFont="1" applyFill="1" applyBorder="1" applyAlignment="1">
      <alignment horizontal="center" wrapText="1"/>
    </xf>
    <xf numFmtId="0" fontId="75" fillId="2" borderId="13" xfId="0" applyFont="1" applyFill="1" applyBorder="1" applyAlignment="1">
      <alignment horizontal="center" vertical="center" shrinkToFit="1"/>
    </xf>
    <xf numFmtId="0" fontId="61" fillId="2" borderId="13" xfId="0" applyFont="1" applyFill="1" applyBorder="1" applyAlignment="1">
      <alignment horizontal="center" vertical="center" wrapText="1"/>
    </xf>
    <xf numFmtId="0" fontId="76" fillId="2" borderId="10" xfId="0" applyFont="1" applyFill="1" applyBorder="1" applyAlignment="1">
      <alignment horizontal="center" vertical="center" wrapText="1"/>
    </xf>
    <xf numFmtId="176" fontId="74" fillId="2" borderId="29" xfId="0" applyNumberFormat="1" applyFont="1" applyFill="1" applyBorder="1" applyAlignment="1">
      <alignment horizontal="center" vertical="center" shrinkToFit="1"/>
    </xf>
    <xf numFmtId="178" fontId="61" fillId="2" borderId="55" xfId="0" applyNumberFormat="1" applyFont="1" applyFill="1" applyBorder="1" applyAlignment="1">
      <alignment horizontal="center" vertical="center" shrinkToFit="1"/>
    </xf>
    <xf numFmtId="0" fontId="59" fillId="0" borderId="66" xfId="0" applyFont="1" applyBorder="1" applyAlignment="1">
      <alignment vertical="center"/>
    </xf>
    <xf numFmtId="0" fontId="75" fillId="2" borderId="29" xfId="0" applyFont="1" applyFill="1" applyBorder="1" applyAlignment="1">
      <alignment horizontal="center" vertical="center" shrinkToFit="1"/>
    </xf>
    <xf numFmtId="0" fontId="76" fillId="2" borderId="25" xfId="0" applyFont="1" applyFill="1" applyBorder="1" applyAlignment="1">
      <alignment horizontal="center" vertical="center" wrapText="1"/>
    </xf>
    <xf numFmtId="0" fontId="59" fillId="0" borderId="67" xfId="0" applyFont="1" applyBorder="1" applyAlignment="1">
      <alignment vertical="center"/>
    </xf>
    <xf numFmtId="0" fontId="61" fillId="2" borderId="10" xfId="0" applyFont="1" applyFill="1" applyBorder="1" applyAlignment="1">
      <alignment horizontal="left" vertical="top" wrapText="1"/>
    </xf>
    <xf numFmtId="0" fontId="59" fillId="2" borderId="10" xfId="0" applyFont="1" applyFill="1" applyBorder="1" applyAlignment="1">
      <alignment horizontal="center" vertical="top" wrapText="1"/>
    </xf>
    <xf numFmtId="0" fontId="76" fillId="2" borderId="25" xfId="0" applyFont="1" applyFill="1" applyBorder="1" applyAlignment="1">
      <alignment horizontal="center" vertical="top" wrapText="1"/>
    </xf>
    <xf numFmtId="0" fontId="76" fillId="2" borderId="10" xfId="0" applyFont="1" applyFill="1" applyBorder="1" applyAlignment="1">
      <alignment horizontal="center" vertical="top" wrapText="1"/>
    </xf>
    <xf numFmtId="0" fontId="61" fillId="2" borderId="25" xfId="0" applyFont="1" applyFill="1" applyBorder="1" applyAlignment="1">
      <alignment horizontal="center" vertical="center" wrapText="1"/>
    </xf>
    <xf numFmtId="0" fontId="61" fillId="2" borderId="25" xfId="0" applyFont="1" applyFill="1" applyBorder="1" applyAlignment="1">
      <alignment horizontal="center" vertical="top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top" wrapText="1"/>
    </xf>
    <xf numFmtId="0" fontId="61" fillId="2" borderId="13" xfId="0" applyFont="1" applyFill="1" applyBorder="1" applyAlignment="1">
      <alignment horizontal="center" vertical="top" wrapText="1"/>
    </xf>
    <xf numFmtId="0" fontId="61" fillId="2" borderId="29" xfId="0" applyFont="1" applyFill="1" applyBorder="1" applyAlignment="1">
      <alignment horizontal="center" vertical="top" wrapText="1"/>
    </xf>
    <xf numFmtId="0" fontId="61" fillId="2" borderId="10" xfId="0" applyFont="1" applyFill="1" applyBorder="1" applyAlignment="1">
      <alignment vertical="top" wrapText="1"/>
    </xf>
    <xf numFmtId="0" fontId="61" fillId="2" borderId="10" xfId="0" applyFont="1" applyFill="1" applyBorder="1" applyAlignment="1">
      <alignment horizontal="center" vertical="center" shrinkToFit="1"/>
    </xf>
    <xf numFmtId="178" fontId="61" fillId="2" borderId="10" xfId="0" applyNumberFormat="1" applyFont="1" applyFill="1" applyBorder="1" applyAlignment="1">
      <alignment horizontal="center" vertical="center" shrinkToFit="1"/>
    </xf>
    <xf numFmtId="0" fontId="61" fillId="2" borderId="10" xfId="0" applyFont="1" applyFill="1" applyBorder="1" applyAlignment="1">
      <alignment vertical="center"/>
    </xf>
    <xf numFmtId="176" fontId="74" fillId="2" borderId="10" xfId="0" applyNumberFormat="1" applyFont="1" applyFill="1" applyBorder="1" applyAlignment="1">
      <alignment horizontal="center" vertical="center" shrinkToFit="1"/>
    </xf>
    <xf numFmtId="0" fontId="59" fillId="0" borderId="68" xfId="0" applyFont="1" applyBorder="1" applyAlignment="1">
      <alignment vertical="center"/>
    </xf>
    <xf numFmtId="49" fontId="61" fillId="0" borderId="58" xfId="0" applyNumberFormat="1" applyFont="1" applyBorder="1" applyAlignment="1">
      <alignment horizontal="left" vertical="center"/>
    </xf>
    <xf numFmtId="0" fontId="61" fillId="0" borderId="58" xfId="0" applyFont="1" applyBorder="1" applyAlignment="1">
      <alignment horizontal="center" vertical="center" shrinkToFit="1"/>
    </xf>
    <xf numFmtId="176" fontId="74" fillId="2" borderId="70" xfId="0" applyNumberFormat="1" applyFont="1" applyFill="1" applyBorder="1" applyAlignment="1">
      <alignment horizontal="center" vertical="center" shrinkToFit="1"/>
    </xf>
    <xf numFmtId="178" fontId="61" fillId="0" borderId="59" xfId="0" applyNumberFormat="1" applyFont="1" applyBorder="1" applyAlignment="1">
      <alignment horizontal="center" vertical="center" shrinkToFit="1"/>
    </xf>
    <xf numFmtId="176" fontId="74" fillId="0" borderId="58" xfId="0" applyNumberFormat="1" applyFont="1" applyBorder="1" applyAlignment="1">
      <alignment horizontal="center" vertical="center" shrinkToFit="1"/>
    </xf>
    <xf numFmtId="0" fontId="59" fillId="0" borderId="72" xfId="0" applyFont="1" applyBorder="1" applyAlignment="1">
      <alignment vertical="center"/>
    </xf>
    <xf numFmtId="0" fontId="61" fillId="2" borderId="64" xfId="0" applyFont="1" applyFill="1" applyBorder="1" applyAlignment="1">
      <alignment horizontal="left" vertical="top" wrapText="1"/>
    </xf>
    <xf numFmtId="0" fontId="61" fillId="2" borderId="64" xfId="0" applyFont="1" applyFill="1" applyBorder="1" applyAlignment="1">
      <alignment horizontal="center" vertical="top" wrapText="1"/>
    </xf>
    <xf numFmtId="0" fontId="74" fillId="2" borderId="64" xfId="0" applyFont="1" applyFill="1" applyBorder="1" applyAlignment="1">
      <alignment horizontal="center" vertical="center" shrinkToFit="1"/>
    </xf>
    <xf numFmtId="0" fontId="61" fillId="2" borderId="62" xfId="0" applyFont="1" applyFill="1" applyBorder="1" applyAlignment="1">
      <alignment horizontal="center" vertical="center" wrapText="1"/>
    </xf>
    <xf numFmtId="0" fontId="61" fillId="2" borderId="64" xfId="0" applyFont="1" applyFill="1" applyBorder="1" applyAlignment="1">
      <alignment horizontal="center" vertical="center" wrapText="1"/>
    </xf>
    <xf numFmtId="176" fontId="74" fillId="2" borderId="62" xfId="0" applyNumberFormat="1" applyFont="1" applyFill="1" applyBorder="1" applyAlignment="1">
      <alignment horizontal="center" vertical="center" shrinkToFit="1"/>
    </xf>
    <xf numFmtId="178" fontId="61" fillId="2" borderId="65" xfId="0" applyNumberFormat="1" applyFont="1" applyFill="1" applyBorder="1" applyAlignment="1">
      <alignment horizontal="center" vertical="center" shrinkToFit="1"/>
    </xf>
    <xf numFmtId="0" fontId="74" fillId="2" borderId="13" xfId="0" applyFont="1" applyFill="1" applyBorder="1" applyAlignment="1">
      <alignment horizontal="center" vertical="center" shrinkToFit="1"/>
    </xf>
    <xf numFmtId="0" fontId="67" fillId="5" borderId="78" xfId="0" applyFont="1" applyFill="1" applyBorder="1" applyAlignment="1">
      <alignment horizontal="left" vertical="top" wrapText="1"/>
    </xf>
    <xf numFmtId="0" fontId="67" fillId="5" borderId="49" xfId="0" applyFont="1" applyFill="1" applyBorder="1" applyAlignment="1">
      <alignment horizontal="center" vertical="top" wrapText="1"/>
    </xf>
    <xf numFmtId="0" fontId="68" fillId="5" borderId="49" xfId="0" applyFont="1" applyFill="1" applyBorder="1" applyAlignment="1">
      <alignment horizontal="center" vertical="center" shrinkToFit="1"/>
    </xf>
    <xf numFmtId="0" fontId="67" fillId="5" borderId="49" xfId="0" applyFont="1" applyFill="1" applyBorder="1" applyAlignment="1">
      <alignment horizontal="center" vertical="center" wrapText="1"/>
    </xf>
    <xf numFmtId="0" fontId="74" fillId="0" borderId="64" xfId="0" applyFont="1" applyBorder="1" applyAlignment="1">
      <alignment horizontal="center" vertical="center" shrinkToFit="1"/>
    </xf>
    <xf numFmtId="0" fontId="61" fillId="0" borderId="62" xfId="0" applyFont="1" applyBorder="1" applyAlignment="1">
      <alignment horizontal="center" vertical="center" wrapText="1"/>
    </xf>
    <xf numFmtId="0" fontId="61" fillId="0" borderId="64" xfId="0" applyFont="1" applyBorder="1" applyAlignment="1">
      <alignment horizontal="center" vertical="center" wrapText="1"/>
    </xf>
    <xf numFmtId="176" fontId="74" fillId="0" borderId="62" xfId="0" applyNumberFormat="1" applyFont="1" applyBorder="1" applyAlignment="1">
      <alignment horizontal="center" vertical="center" shrinkToFit="1"/>
    </xf>
    <xf numFmtId="0" fontId="72" fillId="0" borderId="66" xfId="0" applyFont="1" applyBorder="1" applyAlignment="1">
      <alignment vertical="center"/>
    </xf>
    <xf numFmtId="0" fontId="61" fillId="2" borderId="13" xfId="0" applyFont="1" applyFill="1" applyBorder="1" applyAlignment="1">
      <alignment horizontal="left" vertical="top" wrapText="1"/>
    </xf>
    <xf numFmtId="178" fontId="61" fillId="2" borderId="71" xfId="0" applyNumberFormat="1" applyFont="1" applyFill="1" applyBorder="1" applyAlignment="1">
      <alignment horizontal="center" vertical="center" shrinkToFit="1"/>
    </xf>
    <xf numFmtId="0" fontId="74" fillId="2" borderId="29" xfId="0" applyFont="1" applyFill="1" applyBorder="1" applyAlignment="1">
      <alignment horizontal="center" vertical="center" shrinkToFit="1"/>
    </xf>
    <xf numFmtId="0" fontId="77" fillId="0" borderId="76" xfId="0" applyFont="1" applyBorder="1" applyAlignment="1">
      <alignment vertical="top" wrapText="1"/>
    </xf>
    <xf numFmtId="0" fontId="67" fillId="5" borderId="60" xfId="0" applyFont="1" applyFill="1" applyBorder="1" applyAlignment="1">
      <alignment horizontal="left" vertical="top" wrapText="1"/>
    </xf>
    <xf numFmtId="0" fontId="67" fillId="5" borderId="35" xfId="0" applyFont="1" applyFill="1" applyBorder="1" applyAlignment="1">
      <alignment horizontal="center" vertical="top" wrapText="1"/>
    </xf>
    <xf numFmtId="0" fontId="68" fillId="5" borderId="35" xfId="0" applyFont="1" applyFill="1" applyBorder="1" applyAlignment="1">
      <alignment horizontal="center" vertical="center" shrinkToFit="1"/>
    </xf>
    <xf numFmtId="0" fontId="71" fillId="0" borderId="41" xfId="0" applyFont="1" applyBorder="1" applyAlignment="1">
      <alignment vertical="center"/>
    </xf>
    <xf numFmtId="0" fontId="61" fillId="0" borderId="10" xfId="0" applyFont="1" applyBorder="1" applyAlignment="1">
      <alignment horizontal="left" vertical="top" wrapText="1"/>
    </xf>
    <xf numFmtId="0" fontId="67" fillId="5" borderId="35" xfId="0" applyFont="1" applyFill="1" applyBorder="1" applyAlignment="1">
      <alignment horizontal="left" vertical="top" wrapText="1"/>
    </xf>
    <xf numFmtId="0" fontId="68" fillId="5" borderId="40" xfId="0" applyFont="1" applyFill="1" applyBorder="1" applyAlignment="1">
      <alignment horizontal="center" vertical="center" shrinkToFit="1"/>
    </xf>
    <xf numFmtId="0" fontId="67" fillId="5" borderId="36" xfId="0" applyFont="1" applyFill="1" applyBorder="1" applyAlignment="1">
      <alignment horizontal="center" vertical="center" wrapText="1"/>
    </xf>
    <xf numFmtId="0" fontId="67" fillId="0" borderId="76" xfId="0" applyFont="1" applyBorder="1" applyAlignment="1">
      <alignment vertical="top" wrapText="1"/>
    </xf>
    <xf numFmtId="179" fontId="74" fillId="2" borderId="29" xfId="0" applyNumberFormat="1" applyFont="1" applyFill="1" applyBorder="1" applyAlignment="1">
      <alignment horizontal="center" vertical="center" shrinkToFit="1"/>
    </xf>
    <xf numFmtId="0" fontId="67" fillId="0" borderId="79" xfId="0" applyFont="1" applyBorder="1" applyAlignment="1">
      <alignment vertical="top" wrapText="1"/>
    </xf>
    <xf numFmtId="0" fontId="61" fillId="0" borderId="66" xfId="0" applyFont="1" applyBorder="1" applyAlignment="1">
      <alignment vertical="center"/>
    </xf>
    <xf numFmtId="49" fontId="61" fillId="2" borderId="13" xfId="0" applyNumberFormat="1" applyFont="1" applyFill="1" applyBorder="1" applyAlignment="1">
      <alignment horizontal="left" vertical="center"/>
    </xf>
    <xf numFmtId="0" fontId="71" fillId="0" borderId="76" xfId="0" applyFont="1" applyBorder="1" applyAlignment="1">
      <alignment vertical="center"/>
    </xf>
    <xf numFmtId="0" fontId="71" fillId="0" borderId="60" xfId="0" applyFont="1" applyBorder="1" applyAlignment="1">
      <alignment vertical="center"/>
    </xf>
    <xf numFmtId="0" fontId="71" fillId="0" borderId="35" xfId="0" applyFont="1" applyBorder="1" applyAlignment="1">
      <alignment vertical="center"/>
    </xf>
    <xf numFmtId="178" fontId="76" fillId="2" borderId="55" xfId="0" applyNumberFormat="1" applyFont="1" applyFill="1" applyBorder="1" applyAlignment="1">
      <alignment horizontal="center" vertical="center" shrinkToFit="1"/>
    </xf>
    <xf numFmtId="0" fontId="70" fillId="0" borderId="68" xfId="0" applyFont="1" applyBorder="1" applyAlignment="1">
      <alignment vertical="center"/>
    </xf>
    <xf numFmtId="0" fontId="61" fillId="0" borderId="58" xfId="0" applyFont="1" applyBorder="1" applyAlignment="1">
      <alignment horizontal="center" vertical="top" wrapText="1"/>
    </xf>
    <xf numFmtId="0" fontId="61" fillId="2" borderId="58" xfId="0" applyFont="1" applyFill="1" applyBorder="1" applyAlignment="1">
      <alignment horizontal="center" wrapText="1"/>
    </xf>
    <xf numFmtId="0" fontId="61" fillId="2" borderId="57" xfId="0" applyFont="1" applyFill="1" applyBorder="1" applyAlignment="1">
      <alignment horizontal="center" vertical="center" wrapText="1"/>
    </xf>
    <xf numFmtId="0" fontId="61" fillId="2" borderId="69" xfId="0" applyFont="1" applyFill="1" applyBorder="1" applyAlignment="1">
      <alignment horizontal="center" vertical="center" wrapText="1"/>
    </xf>
    <xf numFmtId="178" fontId="61" fillId="2" borderId="59" xfId="0" applyNumberFormat="1" applyFont="1" applyFill="1" applyBorder="1" applyAlignment="1">
      <alignment horizontal="center" vertical="center" shrinkToFit="1"/>
    </xf>
    <xf numFmtId="0" fontId="71" fillId="0" borderId="80" xfId="0" applyFont="1" applyBorder="1" applyAlignment="1">
      <alignment vertical="center"/>
    </xf>
    <xf numFmtId="0" fontId="71" fillId="0" borderId="81" xfId="0" applyFont="1" applyBorder="1" applyAlignment="1">
      <alignment vertical="center"/>
    </xf>
    <xf numFmtId="0" fontId="71" fillId="0" borderId="42" xfId="0" applyFont="1" applyBorder="1" applyAlignment="1">
      <alignment vertical="center"/>
    </xf>
    <xf numFmtId="0" fontId="71" fillId="0" borderId="4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79" fontId="68" fillId="6" borderId="35" xfId="0" applyNumberFormat="1" applyFont="1" applyFill="1" applyBorder="1" applyAlignment="1">
      <alignment horizontal="center" vertical="center" shrinkToFit="1"/>
    </xf>
    <xf numFmtId="176" fontId="68" fillId="5" borderId="40" xfId="0" applyNumberFormat="1" applyFont="1" applyFill="1" applyBorder="1" applyAlignment="1">
      <alignment horizontal="center" vertical="center" shrinkToFit="1"/>
    </xf>
    <xf numFmtId="176" fontId="68" fillId="0" borderId="40" xfId="0" applyNumberFormat="1" applyFont="1" applyBorder="1" applyAlignment="1">
      <alignment horizontal="center" vertical="center" shrinkToFit="1"/>
    </xf>
    <xf numFmtId="176" fontId="68" fillId="5" borderId="85" xfId="0" applyNumberFormat="1" applyFont="1" applyFill="1" applyBorder="1" applyAlignment="1">
      <alignment horizontal="center" vertical="center" shrinkToFit="1"/>
    </xf>
    <xf numFmtId="0" fontId="72" fillId="0" borderId="0" xfId="0" applyFont="1" applyAlignment="1">
      <alignment horizontal="right" vertical="center" shrinkToFit="1"/>
    </xf>
    <xf numFmtId="0" fontId="72" fillId="0" borderId="0" xfId="0" applyFont="1" applyAlignment="1">
      <alignment horizontal="left" vertical="center" shrinkToFit="1"/>
    </xf>
    <xf numFmtId="0" fontId="72" fillId="0" borderId="0" xfId="0" applyFont="1" applyAlignment="1">
      <alignment horizontal="left" vertical="center"/>
    </xf>
    <xf numFmtId="0" fontId="74" fillId="2" borderId="62" xfId="0" applyFont="1" applyFill="1" applyBorder="1" applyAlignment="1">
      <alignment horizontal="center" vertical="center" shrinkToFit="1"/>
    </xf>
    <xf numFmtId="0" fontId="77" fillId="0" borderId="74" xfId="0" applyFont="1" applyBorder="1" applyAlignment="1">
      <alignment vertical="center"/>
    </xf>
    <xf numFmtId="0" fontId="67" fillId="5" borderId="49" xfId="0" applyFont="1" applyFill="1" applyBorder="1" applyAlignment="1">
      <alignment horizontal="left" vertical="top" wrapText="1"/>
    </xf>
    <xf numFmtId="0" fontId="67" fillId="5" borderId="75" xfId="0" applyFont="1" applyFill="1" applyBorder="1" applyAlignment="1">
      <alignment horizontal="center" vertical="center" wrapText="1"/>
    </xf>
    <xf numFmtId="0" fontId="61" fillId="2" borderId="62" xfId="0" applyFont="1" applyFill="1" applyBorder="1" applyAlignment="1">
      <alignment horizontal="center" vertical="top" wrapText="1"/>
    </xf>
    <xf numFmtId="0" fontId="68" fillId="5" borderId="75" xfId="0" applyFont="1" applyFill="1" applyBorder="1" applyAlignment="1">
      <alignment horizontal="center" vertical="center" shrinkToFit="1"/>
    </xf>
    <xf numFmtId="0" fontId="77" fillId="0" borderId="76" xfId="0" applyFont="1" applyBorder="1" applyAlignment="1">
      <alignment vertical="center"/>
    </xf>
    <xf numFmtId="0" fontId="67" fillId="0" borderId="35" xfId="0" applyFont="1" applyBorder="1" applyAlignment="1">
      <alignment horizontal="left" vertical="top" wrapText="1"/>
    </xf>
    <xf numFmtId="0" fontId="74" fillId="0" borderId="55" xfId="0" applyFont="1" applyBorder="1" applyAlignment="1">
      <alignment vertical="center"/>
    </xf>
    <xf numFmtId="0" fontId="67" fillId="5" borderId="36" xfId="0" applyFont="1" applyFill="1" applyBorder="1" applyAlignment="1">
      <alignment horizontal="center" vertical="top" wrapText="1"/>
    </xf>
    <xf numFmtId="0" fontId="67" fillId="5" borderId="35" xfId="0" applyFont="1" applyFill="1" applyBorder="1" applyAlignment="1">
      <alignment horizontal="center" wrapText="1"/>
    </xf>
    <xf numFmtId="49" fontId="67" fillId="5" borderId="39" xfId="0" applyNumberFormat="1" applyFont="1" applyFill="1" applyBorder="1" applyAlignment="1">
      <alignment horizontal="left" vertical="center"/>
    </xf>
    <xf numFmtId="0" fontId="67" fillId="5" borderId="39" xfId="0" applyFont="1" applyFill="1" applyBorder="1" applyAlignment="1">
      <alignment horizontal="center" vertical="center" wrapText="1"/>
    </xf>
    <xf numFmtId="0" fontId="79" fillId="5" borderId="36" xfId="0" applyFont="1" applyFill="1" applyBorder="1" applyAlignment="1">
      <alignment horizontal="center" vertical="top" wrapText="1"/>
    </xf>
    <xf numFmtId="0" fontId="79" fillId="5" borderId="35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top" wrapText="1"/>
    </xf>
    <xf numFmtId="0" fontId="70" fillId="0" borderId="67" xfId="0" applyFont="1" applyBorder="1" applyAlignment="1">
      <alignment vertical="center"/>
    </xf>
    <xf numFmtId="0" fontId="61" fillId="0" borderId="10" xfId="0" applyFont="1" applyBorder="1" applyAlignment="1">
      <alignment horizontal="center" vertical="top" wrapText="1"/>
    </xf>
    <xf numFmtId="0" fontId="67" fillId="0" borderId="42" xfId="0" applyFont="1" applyBorder="1" applyAlignment="1">
      <alignment horizontal="center" vertical="top" wrapText="1"/>
    </xf>
    <xf numFmtId="0" fontId="67" fillId="5" borderId="42" xfId="0" applyFont="1" applyFill="1" applyBorder="1" applyAlignment="1">
      <alignment horizontal="center" wrapText="1"/>
    </xf>
    <xf numFmtId="0" fontId="67" fillId="5" borderId="83" xfId="0" applyFont="1" applyFill="1" applyBorder="1" applyAlignment="1">
      <alignment horizontal="center" vertical="center" wrapText="1"/>
    </xf>
    <xf numFmtId="0" fontId="67" fillId="5" borderId="84" xfId="0" applyFont="1" applyFill="1" applyBorder="1" applyAlignment="1">
      <alignment horizontal="center" vertical="center" wrapText="1"/>
    </xf>
    <xf numFmtId="0" fontId="80" fillId="5" borderId="40" xfId="0" applyFont="1" applyFill="1" applyBorder="1" applyAlignment="1">
      <alignment horizontal="center" vertical="center" shrinkToFit="1"/>
    </xf>
    <xf numFmtId="0" fontId="55" fillId="0" borderId="23" xfId="0" applyFont="1" applyBorder="1" applyAlignment="1">
      <alignment horizontal="center" vertical="center" shrinkToFit="1"/>
    </xf>
    <xf numFmtId="0" fontId="72" fillId="0" borderId="23" xfId="0" applyFont="1" applyBorder="1" applyAlignment="1">
      <alignment horizontal="left" vertical="center" shrinkToFit="1"/>
    </xf>
    <xf numFmtId="178" fontId="61" fillId="2" borderId="25" xfId="0" applyNumberFormat="1" applyFont="1" applyFill="1" applyBorder="1" applyAlignment="1">
      <alignment horizontal="center" vertical="center" shrinkToFit="1"/>
    </xf>
    <xf numFmtId="0" fontId="67" fillId="5" borderId="35" xfId="0" applyFont="1" applyFill="1" applyBorder="1" applyAlignment="1">
      <alignment horizontal="left" wrapText="1"/>
    </xf>
    <xf numFmtId="0" fontId="79" fillId="5" borderId="36" xfId="0" applyFont="1" applyFill="1" applyBorder="1" applyAlignment="1">
      <alignment horizontal="center" vertical="center" wrapText="1"/>
    </xf>
    <xf numFmtId="0" fontId="68" fillId="7" borderId="49" xfId="0" applyFont="1" applyFill="1" applyBorder="1" applyAlignment="1">
      <alignment horizontal="center" vertical="center" shrinkToFit="1"/>
    </xf>
    <xf numFmtId="0" fontId="67" fillId="7" borderId="75" xfId="0" applyFont="1" applyFill="1" applyBorder="1" applyAlignment="1">
      <alignment horizontal="center" vertical="center" wrapText="1"/>
    </xf>
    <xf numFmtId="0" fontId="67" fillId="7" borderId="49" xfId="0" applyFont="1" applyFill="1" applyBorder="1" applyAlignment="1">
      <alignment horizontal="center" vertical="center" wrapText="1"/>
    </xf>
    <xf numFmtId="0" fontId="61" fillId="0" borderId="64" xfId="0" applyFont="1" applyBorder="1" applyAlignment="1">
      <alignment horizontal="left" vertical="top" wrapText="1"/>
    </xf>
    <xf numFmtId="0" fontId="61" fillId="0" borderId="64" xfId="0" applyFont="1" applyBorder="1" applyAlignment="1">
      <alignment horizontal="center" vertical="top" wrapText="1"/>
    </xf>
    <xf numFmtId="178" fontId="61" fillId="2" borderId="88" xfId="0" applyNumberFormat="1" applyFont="1" applyFill="1" applyBorder="1" applyAlignment="1">
      <alignment horizontal="center" vertical="center" shrinkToFit="1"/>
    </xf>
    <xf numFmtId="0" fontId="61" fillId="2" borderId="13" xfId="0" applyFont="1" applyFill="1" applyBorder="1" applyAlignment="1">
      <alignment vertical="top" wrapText="1"/>
    </xf>
    <xf numFmtId="0" fontId="61" fillId="2" borderId="13" xfId="0" applyFont="1" applyFill="1" applyBorder="1" applyAlignment="1">
      <alignment horizontal="center" vertical="center" shrinkToFit="1"/>
    </xf>
    <xf numFmtId="178" fontId="61" fillId="2" borderId="13" xfId="0" applyNumberFormat="1" applyFont="1" applyFill="1" applyBorder="1" applyAlignment="1">
      <alignment horizontal="center" vertical="center" shrinkToFit="1"/>
    </xf>
    <xf numFmtId="0" fontId="61" fillId="2" borderId="35" xfId="0" applyFont="1" applyFill="1" applyBorder="1" applyAlignment="1">
      <alignment horizontal="left" vertical="top" wrapText="1"/>
    </xf>
    <xf numFmtId="0" fontId="59" fillId="2" borderId="35" xfId="0" applyFont="1" applyFill="1" applyBorder="1" applyAlignment="1">
      <alignment horizontal="center" vertical="top" wrapText="1"/>
    </xf>
    <xf numFmtId="0" fontId="61" fillId="2" borderId="35" xfId="0" applyFont="1" applyFill="1" applyBorder="1" applyAlignment="1">
      <alignment horizontal="center" vertical="top" wrapText="1"/>
    </xf>
    <xf numFmtId="0" fontId="61" fillId="2" borderId="35" xfId="0" applyFont="1" applyFill="1" applyBorder="1" applyAlignment="1">
      <alignment horizontal="center" vertical="center" wrapText="1"/>
    </xf>
    <xf numFmtId="176" fontId="74" fillId="2" borderId="35" xfId="0" applyNumberFormat="1" applyFont="1" applyFill="1" applyBorder="1" applyAlignment="1">
      <alignment horizontal="center" vertical="center" shrinkToFit="1"/>
    </xf>
    <xf numFmtId="0" fontId="59" fillId="2" borderId="10" xfId="0" applyFont="1" applyFill="1" applyBorder="1" applyAlignment="1">
      <alignment horizontal="left" vertical="top" wrapText="1"/>
    </xf>
    <xf numFmtId="0" fontId="74" fillId="0" borderId="62" xfId="0" applyFont="1" applyBorder="1" applyAlignment="1">
      <alignment horizontal="center" vertical="center" shrinkToFit="1"/>
    </xf>
    <xf numFmtId="0" fontId="74" fillId="0" borderId="25" xfId="0" applyFont="1" applyBorder="1" applyAlignment="1">
      <alignment horizontal="center" vertical="center" shrinkToFit="1"/>
    </xf>
    <xf numFmtId="178" fontId="76" fillId="2" borderId="25" xfId="0" applyNumberFormat="1" applyFont="1" applyFill="1" applyBorder="1" applyAlignment="1">
      <alignment horizontal="center" vertical="center" shrinkToFit="1"/>
    </xf>
    <xf numFmtId="178" fontId="61" fillId="2" borderId="69" xfId="0" applyNumberFormat="1" applyFont="1" applyFill="1" applyBorder="1" applyAlignment="1">
      <alignment horizontal="center" vertical="center" shrinkToFit="1"/>
    </xf>
    <xf numFmtId="0" fontId="77" fillId="0" borderId="74" xfId="0" applyFont="1" applyBorder="1" applyAlignment="1">
      <alignment vertical="center" wrapText="1"/>
    </xf>
    <xf numFmtId="178" fontId="61" fillId="2" borderId="29" xfId="0" applyNumberFormat="1" applyFont="1" applyFill="1" applyBorder="1" applyAlignment="1">
      <alignment horizontal="center" vertical="center" shrinkToFit="1"/>
    </xf>
    <xf numFmtId="0" fontId="72" fillId="2" borderId="64" xfId="0" applyFont="1" applyFill="1" applyBorder="1" applyAlignment="1">
      <alignment horizontal="left" vertical="top" wrapText="1"/>
    </xf>
    <xf numFmtId="0" fontId="81" fillId="0" borderId="82" xfId="0" applyFont="1" applyBorder="1" applyAlignment="1">
      <alignment vertical="center"/>
    </xf>
    <xf numFmtId="0" fontId="81" fillId="0" borderId="73" xfId="0" applyFont="1" applyBorder="1" applyAlignment="1">
      <alignment vertical="center"/>
    </xf>
    <xf numFmtId="0" fontId="68" fillId="5" borderId="39" xfId="0" applyFont="1" applyFill="1" applyBorder="1" applyAlignment="1">
      <alignment horizontal="center" vertical="center" shrinkToFit="1"/>
    </xf>
    <xf numFmtId="49" fontId="61" fillId="0" borderId="20" xfId="0" applyNumberFormat="1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 shrinkToFit="1"/>
    </xf>
    <xf numFmtId="176" fontId="74" fillId="2" borderId="27" xfId="0" applyNumberFormat="1" applyFont="1" applyFill="1" applyBorder="1" applyAlignment="1">
      <alignment horizontal="center" vertical="center" shrinkToFit="1"/>
    </xf>
    <xf numFmtId="178" fontId="61" fillId="0" borderId="53" xfId="0" applyNumberFormat="1" applyFont="1" applyBorder="1" applyAlignment="1">
      <alignment horizontal="center" vertical="center" shrinkToFit="1"/>
    </xf>
    <xf numFmtId="0" fontId="71" fillId="0" borderId="44" xfId="0" applyFont="1" applyBorder="1" applyAlignment="1">
      <alignment vertical="center"/>
    </xf>
    <xf numFmtId="0" fontId="59" fillId="0" borderId="44" xfId="0" applyFont="1" applyBorder="1" applyAlignment="1">
      <alignment vertical="center"/>
    </xf>
    <xf numFmtId="177" fontId="65" fillId="0" borderId="39" xfId="0" applyNumberFormat="1" applyFont="1" applyBorder="1" applyAlignment="1">
      <alignment horizontal="center" vertical="center" wrapText="1"/>
    </xf>
    <xf numFmtId="0" fontId="71" fillId="0" borderId="23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179" fontId="74" fillId="2" borderId="27" xfId="0" applyNumberFormat="1" applyFont="1" applyFill="1" applyBorder="1" applyAlignment="1">
      <alignment horizontal="center" vertical="center" shrinkToFit="1"/>
    </xf>
    <xf numFmtId="178" fontId="61" fillId="2" borderId="53" xfId="0" applyNumberFormat="1" applyFont="1" applyFill="1" applyBorder="1" applyAlignment="1">
      <alignment horizontal="center" vertical="center" shrinkToFit="1"/>
    </xf>
    <xf numFmtId="179" fontId="74" fillId="2" borderId="35" xfId="0" applyNumberFormat="1" applyFont="1" applyFill="1" applyBorder="1" applyAlignment="1">
      <alignment horizontal="center" vertical="center" shrinkToFit="1"/>
    </xf>
    <xf numFmtId="0" fontId="59" fillId="0" borderId="30" xfId="0" applyFont="1" applyBorder="1" applyAlignment="1">
      <alignment vertical="center"/>
    </xf>
    <xf numFmtId="0" fontId="61" fillId="2" borderId="20" xfId="0" applyFont="1" applyFill="1" applyBorder="1" applyAlignment="1">
      <alignment horizontal="left" vertical="top" wrapText="1"/>
    </xf>
    <xf numFmtId="0" fontId="61" fillId="2" borderId="20" xfId="0" applyFont="1" applyFill="1" applyBorder="1" applyAlignment="1">
      <alignment horizontal="center" vertical="top" wrapText="1"/>
    </xf>
    <xf numFmtId="0" fontId="74" fillId="2" borderId="27" xfId="0" applyFont="1" applyFill="1" applyBorder="1" applyAlignment="1">
      <alignment horizontal="center" vertical="center" shrinkToFit="1"/>
    </xf>
    <xf numFmtId="0" fontId="61" fillId="2" borderId="26" xfId="0" applyFont="1" applyFill="1" applyBorder="1" applyAlignment="1">
      <alignment horizontal="center" vertical="center" wrapText="1"/>
    </xf>
    <xf numFmtId="0" fontId="61" fillId="2" borderId="20" xfId="0" applyFont="1" applyFill="1" applyBorder="1" applyAlignment="1">
      <alignment horizontal="center" vertical="center" wrapText="1"/>
    </xf>
    <xf numFmtId="0" fontId="71" fillId="0" borderId="36" xfId="0" applyFont="1" applyBorder="1" applyAlignment="1">
      <alignment vertical="center"/>
    </xf>
    <xf numFmtId="0" fontId="63" fillId="0" borderId="89" xfId="0" applyFont="1" applyBorder="1" applyAlignment="1">
      <alignment vertical="center"/>
    </xf>
    <xf numFmtId="0" fontId="63" fillId="0" borderId="90" xfId="0" applyFont="1" applyBorder="1" applyAlignment="1">
      <alignment vertical="center"/>
    </xf>
    <xf numFmtId="0" fontId="70" fillId="0" borderId="12" xfId="0" applyFont="1" applyBorder="1" applyAlignment="1">
      <alignment vertical="center"/>
    </xf>
    <xf numFmtId="0" fontId="70" fillId="0" borderId="91" xfId="0" applyFont="1" applyBorder="1" applyAlignment="1">
      <alignment vertical="center"/>
    </xf>
    <xf numFmtId="0" fontId="71" fillId="0" borderId="73" xfId="0" applyFont="1" applyBorder="1" applyAlignment="1">
      <alignment vertical="center"/>
    </xf>
    <xf numFmtId="0" fontId="72" fillId="0" borderId="92" xfId="0" applyFont="1" applyBorder="1" applyAlignment="1">
      <alignment vertical="center"/>
    </xf>
    <xf numFmtId="0" fontId="76" fillId="2" borderId="35" xfId="0" applyFont="1" applyFill="1" applyBorder="1" applyAlignment="1">
      <alignment horizontal="center" vertical="top" wrapText="1"/>
    </xf>
    <xf numFmtId="0" fontId="76" fillId="2" borderId="35" xfId="0" applyFont="1" applyFill="1" applyBorder="1" applyAlignment="1">
      <alignment horizontal="center" vertical="center" wrapText="1"/>
    </xf>
    <xf numFmtId="0" fontId="61" fillId="2" borderId="35" xfId="0" applyFont="1" applyFill="1" applyBorder="1" applyAlignment="1">
      <alignment horizontal="center" wrapText="1"/>
    </xf>
    <xf numFmtId="0" fontId="61" fillId="0" borderId="35" xfId="0" applyFont="1" applyBorder="1" applyAlignment="1">
      <alignment horizontal="center" vertical="top" wrapText="1"/>
    </xf>
    <xf numFmtId="179" fontId="74" fillId="2" borderId="49" xfId="0" applyNumberFormat="1" applyFont="1" applyFill="1" applyBorder="1" applyAlignment="1">
      <alignment horizontal="center" vertical="center" shrinkToFit="1"/>
    </xf>
    <xf numFmtId="178" fontId="61" fillId="2" borderId="37" xfId="0" applyNumberFormat="1" applyFont="1" applyFill="1" applyBorder="1" applyAlignment="1">
      <alignment horizontal="center" vertical="center" shrinkToFit="1"/>
    </xf>
    <xf numFmtId="178" fontId="61" fillId="2" borderId="41" xfId="0" applyNumberFormat="1" applyFont="1" applyFill="1" applyBorder="1" applyAlignment="1">
      <alignment horizontal="center" vertical="center" shrinkToFit="1"/>
    </xf>
    <xf numFmtId="178" fontId="76" fillId="2" borderId="41" xfId="0" applyNumberFormat="1" applyFont="1" applyFill="1" applyBorder="1" applyAlignment="1">
      <alignment horizontal="center" vertical="center" shrinkToFit="1"/>
    </xf>
    <xf numFmtId="0" fontId="61" fillId="0" borderId="42" xfId="0" applyFont="1" applyBorder="1" applyAlignment="1">
      <alignment horizontal="center" vertical="top" wrapText="1"/>
    </xf>
    <xf numFmtId="0" fontId="61" fillId="2" borderId="42" xfId="0" applyFont="1" applyFill="1" applyBorder="1" applyAlignment="1">
      <alignment horizontal="center" wrapText="1"/>
    </xf>
    <xf numFmtId="0" fontId="61" fillId="2" borderId="42" xfId="0" applyFont="1" applyFill="1" applyBorder="1" applyAlignment="1">
      <alignment horizontal="center" vertical="center" wrapText="1"/>
    </xf>
    <xf numFmtId="176" fontId="74" fillId="2" borderId="42" xfId="0" applyNumberFormat="1" applyFont="1" applyFill="1" applyBorder="1" applyAlignment="1">
      <alignment horizontal="center" vertical="center" shrinkToFit="1"/>
    </xf>
    <xf numFmtId="178" fontId="61" fillId="2" borderId="43" xfId="0" applyNumberFormat="1" applyFont="1" applyFill="1" applyBorder="1" applyAlignment="1">
      <alignment horizontal="center" vertical="center" shrinkToFit="1"/>
    </xf>
    <xf numFmtId="0" fontId="61" fillId="2" borderId="60" xfId="0" applyFont="1" applyFill="1" applyBorder="1" applyAlignment="1">
      <alignment horizontal="left" vertical="top" wrapText="1"/>
    </xf>
    <xf numFmtId="49" fontId="61" fillId="2" borderId="60" xfId="0" applyNumberFormat="1" applyFont="1" applyFill="1" applyBorder="1" applyAlignment="1">
      <alignment horizontal="left" vertical="center"/>
    </xf>
    <xf numFmtId="0" fontId="61" fillId="0" borderId="60" xfId="0" applyFont="1" applyBorder="1" applyAlignment="1">
      <alignment horizontal="center" vertical="top" wrapText="1"/>
    </xf>
    <xf numFmtId="0" fontId="61" fillId="0" borderId="81" xfId="0" applyFont="1" applyBorder="1" applyAlignment="1">
      <alignment horizontal="center" vertical="top" wrapText="1"/>
    </xf>
    <xf numFmtId="0" fontId="72" fillId="0" borderId="76" xfId="0" applyFont="1" applyBorder="1" applyAlignment="1">
      <alignment vertical="center"/>
    </xf>
    <xf numFmtId="0" fontId="59" fillId="0" borderId="76" xfId="0" applyFont="1" applyBorder="1" applyAlignment="1">
      <alignment vertical="center"/>
    </xf>
    <xf numFmtId="0" fontId="70" fillId="0" borderId="76" xfId="0" applyFont="1" applyBorder="1" applyAlignment="1">
      <alignment vertical="center"/>
    </xf>
    <xf numFmtId="0" fontId="70" fillId="0" borderId="80" xfId="0" applyFont="1" applyBorder="1" applyAlignment="1">
      <alignment vertical="center"/>
    </xf>
    <xf numFmtId="0" fontId="67" fillId="0" borderId="35" xfId="0" applyFont="1" applyBorder="1" applyAlignment="1">
      <alignment horizontal="center" vertical="center" wrapText="1"/>
    </xf>
    <xf numFmtId="0" fontId="77" fillId="0" borderId="73" xfId="0" applyFont="1" applyBorder="1" applyAlignment="1">
      <alignment vertical="top" wrapText="1"/>
    </xf>
    <xf numFmtId="0" fontId="71" fillId="0" borderId="73" xfId="0" applyFont="1" applyBorder="1" applyAlignment="1">
      <alignment vertical="top" wrapText="1"/>
    </xf>
    <xf numFmtId="0" fontId="71" fillId="0" borderId="96" xfId="0" applyFont="1" applyBorder="1" applyAlignment="1">
      <alignment vertical="top" wrapText="1"/>
    </xf>
    <xf numFmtId="178" fontId="67" fillId="6" borderId="36" xfId="0" applyNumberFormat="1" applyFont="1" applyFill="1" applyBorder="1" applyAlignment="1">
      <alignment horizontal="center" vertical="center" shrinkToFit="1"/>
    </xf>
    <xf numFmtId="179" fontId="78" fillId="2" borderId="29" xfId="0" applyNumberFormat="1" applyFont="1" applyFill="1" applyBorder="1" applyAlignment="1">
      <alignment horizontal="center" vertical="center" shrinkToFit="1"/>
    </xf>
    <xf numFmtId="0" fontId="81" fillId="0" borderId="76" xfId="0" applyFont="1" applyBorder="1" applyAlignment="1">
      <alignment vertical="center" wrapText="1"/>
    </xf>
    <xf numFmtId="0" fontId="71" fillId="0" borderId="77" xfId="0" applyFont="1" applyBorder="1" applyAlignment="1">
      <alignment vertical="center" wrapTex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61" fillId="2" borderId="1" xfId="0" applyFont="1" applyFill="1" applyBorder="1" applyAlignment="1">
      <alignment horizontal="center" vertical="center" wrapText="1"/>
    </xf>
    <xf numFmtId="0" fontId="83" fillId="2" borderId="5" xfId="0" applyFont="1" applyFill="1" applyBorder="1" applyAlignment="1">
      <alignment horizontal="left" vertical="center" readingOrder="1"/>
    </xf>
    <xf numFmtId="0" fontId="83" fillId="2" borderId="9" xfId="0" applyFont="1" applyFill="1" applyBorder="1" applyAlignment="1">
      <alignment horizontal="left" vertical="center" readingOrder="1"/>
    </xf>
    <xf numFmtId="0" fontId="83" fillId="2" borderId="9" xfId="0" applyFont="1" applyFill="1" applyBorder="1" applyAlignment="1">
      <alignment horizontal="left" vertical="center" wrapText="1" readingOrder="1"/>
    </xf>
    <xf numFmtId="0" fontId="70" fillId="0" borderId="56" xfId="0" applyFont="1" applyBorder="1" applyAlignment="1">
      <alignment vertical="center"/>
    </xf>
    <xf numFmtId="0" fontId="13" fillId="2" borderId="58" xfId="0" applyFont="1" applyFill="1" applyBorder="1" applyAlignment="1">
      <alignment horizontal="left" vertical="center" wrapText="1"/>
    </xf>
    <xf numFmtId="0" fontId="14" fillId="2" borderId="99" xfId="0" applyFont="1" applyFill="1" applyBorder="1" applyAlignment="1">
      <alignment horizontal="center" vertical="center" wrapText="1"/>
    </xf>
    <xf numFmtId="177" fontId="15" fillId="2" borderId="99" xfId="0" applyNumberFormat="1" applyFont="1" applyFill="1" applyBorder="1" applyAlignment="1">
      <alignment horizontal="center" vertical="center" wrapText="1"/>
    </xf>
    <xf numFmtId="177" fontId="15" fillId="2" borderId="100" xfId="0" applyNumberFormat="1" applyFont="1" applyFill="1" applyBorder="1" applyAlignment="1">
      <alignment horizontal="center" vertical="center" wrapText="1"/>
    </xf>
    <xf numFmtId="176" fontId="16" fillId="2" borderId="101" xfId="0" applyNumberFormat="1" applyFont="1" applyFill="1" applyBorder="1" applyAlignment="1">
      <alignment horizontal="center" vertical="center" wrapText="1"/>
    </xf>
    <xf numFmtId="0" fontId="63" fillId="0" borderId="48" xfId="0" applyFont="1" applyBorder="1" applyAlignment="1">
      <alignment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74" fillId="2" borderId="23" xfId="0" applyFont="1" applyFill="1" applyBorder="1" applyAlignment="1">
      <alignment horizontal="center" vertical="center" shrinkToFit="1"/>
    </xf>
    <xf numFmtId="0" fontId="83" fillId="2" borderId="102" xfId="0" applyFont="1" applyFill="1" applyBorder="1" applyAlignment="1">
      <alignment horizontal="left" vertical="center" readingOrder="1"/>
    </xf>
    <xf numFmtId="0" fontId="13" fillId="2" borderId="13" xfId="0" applyFont="1" applyFill="1" applyBorder="1" applyAlignment="1">
      <alignment horizontal="left" vertical="center" wrapText="1"/>
    </xf>
    <xf numFmtId="0" fontId="61" fillId="5" borderId="39" xfId="0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left" vertical="center" wrapText="1"/>
    </xf>
    <xf numFmtId="0" fontId="14" fillId="2" borderId="103" xfId="0" applyFont="1" applyFill="1" applyBorder="1" applyAlignment="1">
      <alignment horizontal="center" vertical="center" wrapText="1"/>
    </xf>
    <xf numFmtId="177" fontId="15" fillId="2" borderId="103" xfId="0" applyNumberFormat="1" applyFont="1" applyFill="1" applyBorder="1" applyAlignment="1">
      <alignment horizontal="center" vertical="center" wrapText="1"/>
    </xf>
    <xf numFmtId="176" fontId="16" fillId="2" borderId="104" xfId="0" applyNumberFormat="1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horizontal="left" vertical="center" wrapText="1"/>
    </xf>
    <xf numFmtId="177" fontId="16" fillId="2" borderId="103" xfId="0" applyNumberFormat="1" applyFont="1" applyFill="1" applyBorder="1" applyAlignment="1">
      <alignment horizontal="center" vertical="center" wrapText="1"/>
    </xf>
    <xf numFmtId="176" fontId="16" fillId="2" borderId="106" xfId="0" applyNumberFormat="1" applyFont="1" applyFill="1" applyBorder="1" applyAlignment="1">
      <alignment horizontal="center" vertical="center" wrapText="1"/>
    </xf>
    <xf numFmtId="176" fontId="16" fillId="2" borderId="29" xfId="0" applyNumberFormat="1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176" fontId="16" fillId="2" borderId="71" xfId="0" applyNumberFormat="1" applyFont="1" applyFill="1" applyBorder="1" applyAlignment="1">
      <alignment horizontal="center" vertical="center" wrapText="1"/>
    </xf>
    <xf numFmtId="0" fontId="83" fillId="2" borderId="107" xfId="0" applyFont="1" applyFill="1" applyBorder="1" applyAlignment="1">
      <alignment horizontal="left" vertical="center" wrapText="1" readingOrder="1"/>
    </xf>
    <xf numFmtId="0" fontId="14" fillId="2" borderId="58" xfId="0" applyFont="1" applyFill="1" applyBorder="1" applyAlignment="1">
      <alignment horizontal="center" vertical="center" wrapText="1"/>
    </xf>
    <xf numFmtId="176" fontId="16" fillId="2" borderId="108" xfId="0" applyNumberFormat="1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vertical="center" wrapText="1"/>
    </xf>
    <xf numFmtId="0" fontId="14" fillId="2" borderId="42" xfId="0" applyFont="1" applyFill="1" applyBorder="1" applyAlignment="1">
      <alignment horizontal="center" vertical="center" wrapText="1"/>
    </xf>
    <xf numFmtId="177" fontId="16" fillId="2" borderId="42" xfId="0" applyNumberFormat="1" applyFont="1" applyFill="1" applyBorder="1" applyAlignment="1">
      <alignment horizontal="center" vertical="center" wrapText="1"/>
    </xf>
    <xf numFmtId="177" fontId="15" fillId="2" borderId="42" xfId="0" applyNumberFormat="1" applyFont="1" applyFill="1" applyBorder="1" applyAlignment="1">
      <alignment horizontal="center" vertical="center" wrapText="1"/>
    </xf>
    <xf numFmtId="176" fontId="16" fillId="2" borderId="43" xfId="0" applyNumberFormat="1" applyFont="1" applyFill="1" applyBorder="1" applyAlignment="1">
      <alignment horizontal="center" vertical="center" wrapText="1"/>
    </xf>
    <xf numFmtId="177" fontId="54" fillId="0" borderId="39" xfId="0" applyNumberFormat="1" applyFont="1" applyBorder="1" applyAlignment="1">
      <alignment horizontal="center" vertical="center" wrapText="1"/>
    </xf>
    <xf numFmtId="0" fontId="83" fillId="2" borderId="107" xfId="0" applyFont="1" applyFill="1" applyBorder="1" applyAlignment="1">
      <alignment horizontal="left" vertical="center" readingOrder="1"/>
    </xf>
    <xf numFmtId="0" fontId="63" fillId="0" borderId="77" xfId="0" applyFont="1" applyBorder="1" applyAlignment="1">
      <alignment horizontal="left" vertical="center" wrapText="1"/>
    </xf>
    <xf numFmtId="0" fontId="64" fillId="0" borderId="39" xfId="0" applyFont="1" applyBorder="1" applyAlignment="1">
      <alignment horizontal="center" vertical="center" wrapText="1"/>
    </xf>
    <xf numFmtId="177" fontId="66" fillId="0" borderId="39" xfId="0" applyNumberFormat="1" applyFont="1" applyBorder="1" applyAlignment="1">
      <alignment horizontal="center" vertical="center" wrapText="1"/>
    </xf>
    <xf numFmtId="176" fontId="62" fillId="0" borderId="38" xfId="0" applyNumberFormat="1" applyFont="1" applyBorder="1" applyAlignment="1">
      <alignment horizontal="center" vertical="center" wrapText="1"/>
    </xf>
    <xf numFmtId="0" fontId="63" fillId="0" borderId="44" xfId="0" applyFont="1" applyBorder="1" applyAlignment="1">
      <alignment horizontal="left" vertical="center" wrapText="1"/>
    </xf>
    <xf numFmtId="177" fontId="62" fillId="0" borderId="35" xfId="0" applyNumberFormat="1" applyFont="1" applyBorder="1" applyAlignment="1">
      <alignment horizontal="center" vertical="center" wrapText="1"/>
    </xf>
    <xf numFmtId="0" fontId="59" fillId="0" borderId="77" xfId="0" applyFont="1" applyBorder="1" applyAlignment="1">
      <alignment vertical="center" wrapText="1"/>
    </xf>
    <xf numFmtId="176" fontId="16" fillId="2" borderId="69" xfId="0" applyNumberFormat="1" applyFont="1" applyFill="1" applyBorder="1" applyAlignment="1">
      <alignment horizontal="center" vertical="center" wrapText="1"/>
    </xf>
    <xf numFmtId="177" fontId="15" fillId="0" borderId="57" xfId="0" applyNumberFormat="1" applyFont="1" applyBorder="1" applyAlignment="1">
      <alignment horizontal="center" vertical="center" wrapText="1"/>
    </xf>
    <xf numFmtId="0" fontId="13" fillId="2" borderId="109" xfId="0" applyFont="1" applyFill="1" applyBorder="1" applyAlignment="1">
      <alignment vertical="center" wrapText="1"/>
    </xf>
    <xf numFmtId="0" fontId="17" fillId="2" borderId="103" xfId="0" applyFont="1" applyFill="1" applyBorder="1" applyAlignment="1">
      <alignment horizontal="center" vertical="center" wrapText="1"/>
    </xf>
    <xf numFmtId="177" fontId="16" fillId="2" borderId="110" xfId="0" applyNumberFormat="1" applyFont="1" applyFill="1" applyBorder="1" applyAlignment="1">
      <alignment horizontal="center" vertical="center" wrapText="1"/>
    </xf>
    <xf numFmtId="177" fontId="16" fillId="2" borderId="111" xfId="0" applyNumberFormat="1" applyFont="1" applyFill="1" applyBorder="1" applyAlignment="1">
      <alignment horizontal="center" vertical="center" wrapText="1"/>
    </xf>
    <xf numFmtId="176" fontId="16" fillId="2" borderId="112" xfId="0" applyNumberFormat="1" applyFont="1" applyFill="1" applyBorder="1" applyAlignment="1">
      <alignment horizontal="center" vertical="center" wrapText="1"/>
    </xf>
    <xf numFmtId="0" fontId="63" fillId="0" borderId="42" xfId="0" applyFont="1" applyBorder="1" applyAlignment="1">
      <alignment vertical="center" wrapText="1"/>
    </xf>
    <xf numFmtId="0" fontId="64" fillId="0" borderId="42" xfId="0" applyFont="1" applyBorder="1" applyAlignment="1">
      <alignment horizontal="center" vertical="center" wrapText="1"/>
    </xf>
    <xf numFmtId="177" fontId="54" fillId="0" borderId="42" xfId="0" applyNumberFormat="1" applyFont="1" applyBorder="1" applyAlignment="1">
      <alignment horizontal="center" vertical="center" wrapText="1"/>
    </xf>
    <xf numFmtId="0" fontId="61" fillId="2" borderId="29" xfId="0" applyFont="1" applyFill="1" applyBorder="1" applyAlignment="1">
      <alignment horizontal="center" vertical="center" wrapText="1"/>
    </xf>
    <xf numFmtId="0" fontId="67" fillId="5" borderId="34" xfId="0" applyFont="1" applyFill="1" applyBorder="1" applyAlignment="1">
      <alignment horizontal="left" vertical="top" wrapText="1"/>
    </xf>
    <xf numFmtId="0" fontId="71" fillId="0" borderId="40" xfId="0" applyFont="1" applyBorder="1" applyAlignment="1">
      <alignment vertical="center"/>
    </xf>
    <xf numFmtId="178" fontId="67" fillId="6" borderId="38" xfId="0" applyNumberFormat="1" applyFont="1" applyFill="1" applyBorder="1" applyAlignment="1">
      <alignment horizontal="center" vertical="center" shrinkToFit="1"/>
    </xf>
    <xf numFmtId="0" fontId="59" fillId="0" borderId="50" xfId="0" applyFont="1" applyBorder="1" applyAlignment="1">
      <alignment vertical="center" wrapText="1"/>
    </xf>
    <xf numFmtId="177" fontId="54" fillId="0" borderId="49" xfId="0" applyNumberFormat="1" applyFont="1" applyBorder="1" applyAlignment="1">
      <alignment horizontal="center" vertical="center" wrapText="1"/>
    </xf>
    <xf numFmtId="176" fontId="62" fillId="5" borderId="37" xfId="0" applyNumberFormat="1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vertical="center" wrapText="1"/>
    </xf>
    <xf numFmtId="0" fontId="14" fillId="2" borderId="57" xfId="0" applyFont="1" applyFill="1" applyBorder="1" applyAlignment="1">
      <alignment horizontal="center" vertical="center" wrapText="1"/>
    </xf>
    <xf numFmtId="176" fontId="16" fillId="2" borderId="113" xfId="0" applyNumberFormat="1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  <xf numFmtId="0" fontId="63" fillId="0" borderId="44" xfId="0" applyFont="1" applyBorder="1" applyAlignment="1">
      <alignment vertical="center" wrapText="1"/>
    </xf>
    <xf numFmtId="0" fontId="13" fillId="2" borderId="54" xfId="0" applyFont="1" applyFill="1" applyBorder="1" applyAlignment="1">
      <alignment horizontal="left" vertical="center" wrapText="1"/>
    </xf>
    <xf numFmtId="177" fontId="16" fillId="2" borderId="10" xfId="0" applyNumberFormat="1" applyFont="1" applyFill="1" applyBorder="1" applyAlignment="1">
      <alignment horizontal="center" vertical="center" wrapText="1"/>
    </xf>
    <xf numFmtId="177" fontId="16" fillId="2" borderId="25" xfId="0" applyNumberFormat="1" applyFont="1" applyFill="1" applyBorder="1" applyAlignment="1">
      <alignment horizontal="center" vertical="center" wrapText="1"/>
    </xf>
    <xf numFmtId="176" fontId="16" fillId="2" borderId="55" xfId="0" applyNumberFormat="1" applyFont="1" applyFill="1" applyBorder="1" applyAlignment="1">
      <alignment horizontal="center" vertical="center" wrapText="1"/>
    </xf>
    <xf numFmtId="0" fontId="59" fillId="5" borderId="77" xfId="0" applyFont="1" applyFill="1" applyBorder="1" applyAlignment="1">
      <alignment vertical="center" wrapText="1"/>
    </xf>
    <xf numFmtId="0" fontId="64" fillId="5" borderId="39" xfId="0" applyFont="1" applyFill="1" applyBorder="1" applyAlignment="1">
      <alignment horizontal="center" vertical="center" wrapText="1"/>
    </xf>
    <xf numFmtId="177" fontId="65" fillId="5" borderId="39" xfId="0" applyNumberFormat="1" applyFont="1" applyFill="1" applyBorder="1" applyAlignment="1">
      <alignment horizontal="center" vertical="center" wrapText="1"/>
    </xf>
    <xf numFmtId="177" fontId="65" fillId="5" borderId="40" xfId="0" applyNumberFormat="1" applyFont="1" applyFill="1" applyBorder="1" applyAlignment="1">
      <alignment horizontal="center" vertical="center" wrapText="1"/>
    </xf>
    <xf numFmtId="177" fontId="54" fillId="5" borderId="35" xfId="0" applyNumberFormat="1" applyFont="1" applyFill="1" applyBorder="1" applyAlignment="1">
      <alignment horizontal="center" vertical="center" wrapText="1"/>
    </xf>
    <xf numFmtId="0" fontId="63" fillId="5" borderId="114" xfId="0" applyFont="1" applyFill="1" applyBorder="1" applyAlignment="1">
      <alignment vertical="center" wrapText="1"/>
    </xf>
    <xf numFmtId="0" fontId="64" fillId="5" borderId="35" xfId="0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vertical="center" wrapText="1"/>
    </xf>
    <xf numFmtId="0" fontId="14" fillId="2" borderId="110" xfId="0" applyFont="1" applyFill="1" applyBorder="1" applyAlignment="1">
      <alignment horizontal="center" vertical="center" wrapText="1"/>
    </xf>
    <xf numFmtId="177" fontId="15" fillId="2" borderId="110" xfId="0" applyNumberFormat="1" applyFont="1" applyFill="1" applyBorder="1" applyAlignment="1">
      <alignment horizontal="center" vertical="center" wrapText="1"/>
    </xf>
    <xf numFmtId="177" fontId="15" fillId="2" borderId="111" xfId="0" applyNumberFormat="1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horizontal="center" vertical="center" wrapText="1"/>
    </xf>
    <xf numFmtId="176" fontId="11" fillId="2" borderId="116" xfId="0" applyNumberFormat="1" applyFont="1" applyFill="1" applyBorder="1" applyAlignment="1">
      <alignment horizontal="center" vertical="center" wrapText="1" shrinkToFit="1"/>
    </xf>
    <xf numFmtId="0" fontId="59" fillId="5" borderId="50" xfId="0" applyFont="1" applyFill="1" applyBorder="1" applyAlignment="1">
      <alignment vertical="center" wrapText="1"/>
    </xf>
    <xf numFmtId="177" fontId="62" fillId="5" borderId="49" xfId="0" applyNumberFormat="1" applyFont="1" applyFill="1" applyBorder="1" applyAlignment="1">
      <alignment horizontal="center" vertical="center" wrapText="1"/>
    </xf>
    <xf numFmtId="177" fontId="62" fillId="5" borderId="75" xfId="0" applyNumberFormat="1" applyFont="1" applyFill="1" applyBorder="1" applyAlignment="1">
      <alignment horizontal="center" vertical="center" wrapText="1"/>
    </xf>
    <xf numFmtId="177" fontId="54" fillId="5" borderId="49" xfId="0" applyNumberFormat="1" applyFont="1" applyFill="1" applyBorder="1" applyAlignment="1">
      <alignment horizontal="center" vertical="center" wrapText="1"/>
    </xf>
    <xf numFmtId="177" fontId="54" fillId="5" borderId="75" xfId="0" applyNumberFormat="1" applyFont="1" applyFill="1" applyBorder="1" applyAlignment="1">
      <alignment horizontal="center" vertical="center" wrapText="1"/>
    </xf>
    <xf numFmtId="0" fontId="67" fillId="0" borderId="49" xfId="0" applyFont="1" applyBorder="1" applyAlignment="1">
      <alignment horizontal="center" vertical="center" wrapText="1"/>
    </xf>
    <xf numFmtId="176" fontId="16" fillId="2" borderId="37" xfId="0" applyNumberFormat="1" applyFont="1" applyFill="1" applyBorder="1" applyAlignment="1">
      <alignment horizontal="center" vertical="center" wrapText="1"/>
    </xf>
    <xf numFmtId="0" fontId="83" fillId="2" borderId="61" xfId="0" applyFont="1" applyFill="1" applyBorder="1" applyAlignment="1">
      <alignment horizontal="left" vertical="center" readingOrder="1"/>
    </xf>
    <xf numFmtId="0" fontId="13" fillId="2" borderId="64" xfId="0" applyFont="1" applyFill="1" applyBorder="1" applyAlignment="1">
      <alignment horizontal="left" vertical="center" wrapText="1"/>
    </xf>
    <xf numFmtId="0" fontId="14" fillId="2" borderId="64" xfId="0" applyFont="1" applyFill="1" applyBorder="1" applyAlignment="1">
      <alignment horizontal="center" vertical="center" wrapText="1"/>
    </xf>
    <xf numFmtId="177" fontId="15" fillId="2" borderId="64" xfId="0" applyNumberFormat="1" applyFont="1" applyFill="1" applyBorder="1" applyAlignment="1">
      <alignment horizontal="center" vertical="center" wrapText="1"/>
    </xf>
    <xf numFmtId="176" fontId="16" fillId="2" borderId="65" xfId="0" applyNumberFormat="1" applyFont="1" applyFill="1" applyBorder="1" applyAlignment="1">
      <alignment horizontal="center" vertical="center" wrapText="1"/>
    </xf>
    <xf numFmtId="0" fontId="83" fillId="2" borderId="54" xfId="0" applyFont="1" applyFill="1" applyBorder="1" applyAlignment="1">
      <alignment horizontal="left" vertical="center" readingOrder="1"/>
    </xf>
    <xf numFmtId="0" fontId="83" fillId="2" borderId="54" xfId="0" applyFont="1" applyFill="1" applyBorder="1" applyAlignment="1">
      <alignment horizontal="left" vertical="center" wrapText="1" readingOrder="1"/>
    </xf>
    <xf numFmtId="0" fontId="83" fillId="2" borderId="56" xfId="0" applyFont="1" applyFill="1" applyBorder="1" applyAlignment="1">
      <alignment horizontal="left" vertical="center" wrapText="1" readingOrder="1"/>
    </xf>
    <xf numFmtId="0" fontId="72" fillId="0" borderId="52" xfId="0" applyFont="1" applyBorder="1" applyAlignment="1">
      <alignment vertical="center" textRotation="255"/>
    </xf>
    <xf numFmtId="0" fontId="72" fillId="0" borderId="66" xfId="0" applyFont="1" applyBorder="1" applyAlignment="1">
      <alignment vertical="center" textRotation="255"/>
    </xf>
    <xf numFmtId="0" fontId="72" fillId="0" borderId="67" xfId="0" applyFont="1" applyBorder="1" applyAlignment="1">
      <alignment vertical="center" textRotation="255"/>
    </xf>
    <xf numFmtId="0" fontId="74" fillId="0" borderId="23" xfId="0" applyFont="1" applyBorder="1" applyAlignment="1">
      <alignment vertical="center"/>
    </xf>
    <xf numFmtId="0" fontId="74" fillId="0" borderId="23" xfId="0" applyFont="1" applyBorder="1" applyAlignment="1">
      <alignment horizontal="left" vertical="center"/>
    </xf>
    <xf numFmtId="0" fontId="63" fillId="0" borderId="23" xfId="0" applyFont="1" applyBorder="1" applyAlignment="1">
      <alignment vertical="center"/>
    </xf>
    <xf numFmtId="0" fontId="67" fillId="5" borderId="23" xfId="0" applyFont="1" applyFill="1" applyBorder="1" applyAlignment="1">
      <alignment horizontal="left" vertical="top" wrapText="1"/>
    </xf>
    <xf numFmtId="0" fontId="67" fillId="5" borderId="23" xfId="0" applyFont="1" applyFill="1" applyBorder="1" applyAlignment="1">
      <alignment horizontal="center" vertical="top" wrapText="1"/>
    </xf>
    <xf numFmtId="0" fontId="59" fillId="0" borderId="23" xfId="0" applyFont="1" applyBorder="1" applyAlignment="1">
      <alignment vertical="center"/>
    </xf>
    <xf numFmtId="0" fontId="61" fillId="2" borderId="23" xfId="0" applyFont="1" applyFill="1" applyBorder="1" applyAlignment="1">
      <alignment horizontal="left" vertical="top" wrapText="1"/>
    </xf>
    <xf numFmtId="0" fontId="61" fillId="2" borderId="23" xfId="0" applyFont="1" applyFill="1" applyBorder="1" applyAlignment="1">
      <alignment horizontal="center" vertical="top" wrapText="1"/>
    </xf>
    <xf numFmtId="176" fontId="68" fillId="6" borderId="40" xfId="0" applyNumberFormat="1" applyFont="1" applyFill="1" applyBorder="1" applyAlignment="1">
      <alignment horizontal="center" vertical="top" shrinkToFit="1"/>
    </xf>
    <xf numFmtId="0" fontId="68" fillId="5" borderId="39" xfId="0" applyFont="1" applyFill="1" applyBorder="1" applyAlignment="1">
      <alignment horizontal="center" vertical="top" shrinkToFit="1"/>
    </xf>
    <xf numFmtId="0" fontId="68" fillId="5" borderId="40" xfId="0" applyFont="1" applyFill="1" applyBorder="1" applyAlignment="1">
      <alignment horizontal="center" vertical="top" shrinkToFit="1"/>
    </xf>
    <xf numFmtId="0" fontId="59" fillId="0" borderId="120" xfId="0" applyFont="1" applyBorder="1" applyAlignment="1">
      <alignment vertical="center"/>
    </xf>
    <xf numFmtId="0" fontId="0" fillId="0" borderId="23" xfId="0" applyBorder="1" applyAlignment="1">
      <alignment vertical="center"/>
    </xf>
    <xf numFmtId="176" fontId="62" fillId="0" borderId="2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2" borderId="82" xfId="0" applyFont="1" applyFill="1" applyBorder="1" applyAlignment="1">
      <alignment horizontal="center" vertical="center"/>
    </xf>
    <xf numFmtId="0" fontId="9" fillId="0" borderId="92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61" fillId="0" borderId="98" xfId="0" applyNumberFormat="1" applyFont="1" applyBorder="1" applyAlignment="1">
      <alignment horizontal="left" vertical="center" wrapText="1"/>
    </xf>
    <xf numFmtId="0" fontId="73" fillId="0" borderId="94" xfId="0" applyFont="1" applyBorder="1" applyAlignment="1">
      <alignment horizontal="left" vertical="center"/>
    </xf>
    <xf numFmtId="0" fontId="73" fillId="0" borderId="97" xfId="0" applyFont="1" applyBorder="1" applyAlignment="1">
      <alignment horizontal="left" vertical="center"/>
    </xf>
    <xf numFmtId="0" fontId="73" fillId="0" borderId="95" xfId="0" applyFont="1" applyBorder="1" applyAlignment="1">
      <alignment horizontal="left" vertical="center"/>
    </xf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vertical="center"/>
    </xf>
    <xf numFmtId="0" fontId="72" fillId="2" borderId="23" xfId="0" applyFont="1" applyFill="1" applyBorder="1" applyAlignment="1">
      <alignment horizontal="left" vertical="center" shrinkToFit="1"/>
    </xf>
    <xf numFmtId="0" fontId="73" fillId="0" borderId="23" xfId="0" applyFont="1" applyBorder="1" applyAlignment="1">
      <alignment vertical="center"/>
    </xf>
    <xf numFmtId="0" fontId="61" fillId="0" borderId="23" xfId="0" applyFont="1" applyBorder="1" applyAlignment="1">
      <alignment horizontal="left" vertical="center"/>
    </xf>
    <xf numFmtId="0" fontId="61" fillId="0" borderId="93" xfId="0" applyFont="1" applyBorder="1" applyAlignment="1">
      <alignment horizontal="center" vertical="center" shrinkToFit="1"/>
    </xf>
    <xf numFmtId="0" fontId="73" fillId="0" borderId="97" xfId="0" applyFont="1" applyBorder="1" applyAlignment="1">
      <alignment vertical="center"/>
    </xf>
    <xf numFmtId="14" fontId="74" fillId="0" borderId="62" xfId="0" applyNumberFormat="1" applyFont="1" applyBorder="1" applyAlignment="1">
      <alignment horizontal="center" vertical="center" shrinkToFit="1"/>
    </xf>
    <xf numFmtId="0" fontId="73" fillId="0" borderId="63" xfId="0" applyFont="1" applyBorder="1" applyAlignment="1">
      <alignment vertical="center"/>
    </xf>
    <xf numFmtId="0" fontId="59" fillId="0" borderId="72" xfId="0" applyFont="1" applyBorder="1" applyAlignment="1">
      <alignment horizontal="center" vertical="top" textRotation="255"/>
    </xf>
    <xf numFmtId="0" fontId="59" fillId="0" borderId="66" xfId="0" applyFont="1" applyBorder="1" applyAlignment="1">
      <alignment horizontal="center" vertical="top" textRotation="255"/>
    </xf>
    <xf numFmtId="0" fontId="59" fillId="0" borderId="67" xfId="0" applyFont="1" applyBorder="1" applyAlignment="1">
      <alignment horizontal="center" vertical="top" textRotation="255"/>
    </xf>
    <xf numFmtId="0" fontId="70" fillId="0" borderId="52" xfId="0" applyFont="1" applyBorder="1" applyAlignment="1">
      <alignment horizontal="center" vertical="center" textRotation="255"/>
    </xf>
    <xf numFmtId="0" fontId="70" fillId="0" borderId="66" xfId="0" applyFont="1" applyBorder="1" applyAlignment="1">
      <alignment horizontal="center" vertical="center" textRotation="255"/>
    </xf>
    <xf numFmtId="0" fontId="70" fillId="0" borderId="67" xfId="0" applyFont="1" applyBorder="1" applyAlignment="1">
      <alignment horizontal="center" vertical="center" textRotation="255"/>
    </xf>
    <xf numFmtId="0" fontId="72" fillId="2" borderId="22" xfId="0" applyFont="1" applyFill="1" applyBorder="1" applyAlignment="1">
      <alignment horizontal="left" vertical="center" shrinkToFit="1"/>
    </xf>
    <xf numFmtId="0" fontId="63" fillId="0" borderId="74" xfId="0" applyFont="1" applyBorder="1" applyAlignment="1">
      <alignment vertical="top" wrapText="1"/>
    </xf>
    <xf numFmtId="0" fontId="71" fillId="0" borderId="76" xfId="0" applyFont="1" applyBorder="1" applyAlignment="1">
      <alignment vertical="top" wrapText="1"/>
    </xf>
    <xf numFmtId="0" fontId="71" fillId="0" borderId="77" xfId="0" applyFont="1" applyBorder="1" applyAlignment="1">
      <alignment vertical="top" wrapText="1"/>
    </xf>
    <xf numFmtId="0" fontId="63" fillId="0" borderId="79" xfId="0" applyFont="1" applyBorder="1" applyAlignment="1">
      <alignment vertical="top" wrapText="1"/>
    </xf>
    <xf numFmtId="0" fontId="71" fillId="0" borderId="80" xfId="0" applyFont="1" applyBorder="1" applyAlignment="1">
      <alignment vertical="top" wrapText="1"/>
    </xf>
    <xf numFmtId="0" fontId="77" fillId="0" borderId="82" xfId="0" applyFont="1" applyBorder="1" applyAlignment="1">
      <alignment horizontal="left" vertical="top" wrapText="1"/>
    </xf>
    <xf numFmtId="0" fontId="77" fillId="0" borderId="73" xfId="0" applyFont="1" applyBorder="1" applyAlignment="1">
      <alignment horizontal="left" vertical="top" wrapText="1"/>
    </xf>
    <xf numFmtId="0" fontId="77" fillId="0" borderId="117" xfId="0" applyFont="1" applyBorder="1" applyAlignment="1">
      <alignment horizontal="left" vertical="top" wrapText="1"/>
    </xf>
    <xf numFmtId="0" fontId="77" fillId="0" borderId="118" xfId="0" applyFont="1" applyBorder="1" applyAlignment="1">
      <alignment vertical="top" wrapText="1"/>
    </xf>
    <xf numFmtId="0" fontId="71" fillId="0" borderId="119" xfId="0" applyFont="1" applyBorder="1" applyAlignment="1">
      <alignment vertical="top" wrapText="1"/>
    </xf>
    <xf numFmtId="0" fontId="71" fillId="0" borderId="39" xfId="0" applyFont="1" applyBorder="1" applyAlignment="1">
      <alignment vertical="top" wrapText="1"/>
    </xf>
    <xf numFmtId="0" fontId="71" fillId="0" borderId="76" xfId="0" applyFont="1" applyBorder="1" applyAlignment="1">
      <alignment vertical="center" wrapText="1"/>
    </xf>
    <xf numFmtId="0" fontId="71" fillId="0" borderId="80" xfId="0" applyFont="1" applyBorder="1" applyAlignment="1">
      <alignment vertical="center" wrapText="1"/>
    </xf>
    <xf numFmtId="49" fontId="61" fillId="0" borderId="98" xfId="0" applyNumberFormat="1" applyFont="1" applyBorder="1" applyAlignment="1">
      <alignment vertical="center" wrapText="1"/>
    </xf>
    <xf numFmtId="0" fontId="73" fillId="0" borderId="94" xfId="0" applyFont="1" applyBorder="1" applyAlignment="1">
      <alignment vertical="center"/>
    </xf>
    <xf numFmtId="0" fontId="73" fillId="0" borderId="95" xfId="0" applyFont="1" applyBorder="1" applyAlignment="1">
      <alignment vertical="center"/>
    </xf>
    <xf numFmtId="49" fontId="61" fillId="0" borderId="82" xfId="0" applyNumberFormat="1" applyFont="1" applyBorder="1" applyAlignment="1">
      <alignment vertical="center" wrapText="1"/>
    </xf>
    <xf numFmtId="0" fontId="73" fillId="0" borderId="73" xfId="0" applyFont="1" applyBorder="1" applyAlignment="1">
      <alignment vertical="center"/>
    </xf>
    <xf numFmtId="0" fontId="73" fillId="0" borderId="86" xfId="0" applyFont="1" applyBorder="1" applyAlignment="1">
      <alignment vertical="center"/>
    </xf>
    <xf numFmtId="0" fontId="77" fillId="0" borderId="74" xfId="0" applyFont="1" applyBorder="1" applyAlignment="1">
      <alignment vertical="top" wrapText="1"/>
    </xf>
    <xf numFmtId="0" fontId="82" fillId="0" borderId="76" xfId="0" applyFont="1" applyBorder="1" applyAlignment="1">
      <alignment vertical="top" wrapText="1"/>
    </xf>
    <xf numFmtId="0" fontId="82" fillId="0" borderId="77" xfId="0" applyFont="1" applyBorder="1" applyAlignment="1">
      <alignment vertical="top" wrapText="1"/>
    </xf>
    <xf numFmtId="49" fontId="61" fillId="0" borderId="98" xfId="0" applyNumberFormat="1" applyFont="1" applyBorder="1" applyAlignment="1">
      <alignment horizontal="center" vertical="center" wrapText="1"/>
    </xf>
    <xf numFmtId="49" fontId="61" fillId="0" borderId="93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left" vertical="top" wrapText="1"/>
    </xf>
    <xf numFmtId="0" fontId="63" fillId="0" borderId="76" xfId="0" applyFont="1" applyBorder="1" applyAlignment="1">
      <alignment horizontal="left" vertical="top" wrapText="1"/>
    </xf>
    <xf numFmtId="0" fontId="63" fillId="0" borderId="77" xfId="0" applyFont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22" fillId="2" borderId="22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/>
    </xf>
    <xf numFmtId="14" fontId="23" fillId="0" borderId="25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/>
    </xf>
    <xf numFmtId="14" fontId="23" fillId="2" borderId="25" xfId="0" applyNumberFormat="1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17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tabSelected="1" topLeftCell="A4" zoomScale="73" zoomScaleNormal="73" workbookViewId="0">
      <selection activeCell="A26" sqref="A26:S26"/>
    </sheetView>
  </sheetViews>
  <sheetFormatPr defaultColWidth="11.25" defaultRowHeight="15" customHeight="1"/>
  <cols>
    <col min="1" max="1" width="11.125" style="246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30" ht="21">
      <c r="A1" s="580" t="s">
        <v>160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</row>
    <row r="2" spans="1:30" ht="12.95" customHeight="1" thickBot="1">
      <c r="A2" s="343"/>
      <c r="B2" s="581"/>
      <c r="C2" s="578"/>
      <c r="D2" s="578"/>
      <c r="E2" s="578"/>
      <c r="F2" s="578"/>
      <c r="G2" s="578"/>
      <c r="H2" s="578"/>
      <c r="I2" s="578"/>
      <c r="J2" s="578"/>
      <c r="K2" s="2"/>
      <c r="L2" s="3"/>
      <c r="M2" s="4"/>
      <c r="N2" s="5"/>
      <c r="O2" s="5"/>
      <c r="P2" s="5"/>
      <c r="Q2" s="5"/>
    </row>
    <row r="3" spans="1:30" ht="78" customHeight="1" thickBot="1">
      <c r="A3" s="462" t="s">
        <v>0</v>
      </c>
      <c r="B3" s="582" t="s">
        <v>1</v>
      </c>
      <c r="C3" s="583"/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461" t="s">
        <v>158</v>
      </c>
      <c r="K3" s="584" t="s">
        <v>8</v>
      </c>
      <c r="L3" s="585"/>
      <c r="M3" s="543" t="s">
        <v>2</v>
      </c>
      <c r="N3" s="543" t="s">
        <v>3</v>
      </c>
      <c r="O3" s="543" t="s">
        <v>4</v>
      </c>
      <c r="P3" s="543" t="s">
        <v>5</v>
      </c>
      <c r="Q3" s="543" t="s">
        <v>6</v>
      </c>
      <c r="R3" s="543" t="s">
        <v>7</v>
      </c>
      <c r="S3" s="544" t="s">
        <v>158</v>
      </c>
    </row>
    <row r="4" spans="1:30" ht="37.5" customHeight="1">
      <c r="A4" s="463" t="s">
        <v>161</v>
      </c>
      <c r="B4" s="7" t="s">
        <v>207</v>
      </c>
      <c r="C4" s="8"/>
      <c r="D4" s="9"/>
      <c r="E4" s="9"/>
      <c r="F4" s="9"/>
      <c r="G4" s="9"/>
      <c r="H4" s="9">
        <v>1</v>
      </c>
      <c r="I4" s="9"/>
      <c r="J4" s="236">
        <f t="shared" ref="J4:J15" si="0">(D4*70)+(E4*45)+(F4*25)+(G4*150)+(H4*60)+(I4*75)</f>
        <v>60</v>
      </c>
      <c r="K4" s="545" t="s">
        <v>262</v>
      </c>
      <c r="L4" s="306"/>
      <c r="M4" s="546">
        <v>0.5</v>
      </c>
      <c r="N4" s="546">
        <v>0.3</v>
      </c>
      <c r="O4" s="547">
        <v>0.15000000000000002</v>
      </c>
      <c r="P4" s="547">
        <v>0</v>
      </c>
      <c r="Q4" s="548">
        <v>0</v>
      </c>
      <c r="R4" s="549">
        <v>1</v>
      </c>
      <c r="S4" s="522">
        <v>127.25</v>
      </c>
    </row>
    <row r="5" spans="1:30" ht="30" customHeight="1">
      <c r="A5" s="464" t="s">
        <v>162</v>
      </c>
      <c r="B5" s="10" t="s">
        <v>159</v>
      </c>
      <c r="C5" s="11"/>
      <c r="D5" s="12"/>
      <c r="E5" s="12"/>
      <c r="F5" s="12"/>
      <c r="G5" s="12"/>
      <c r="H5" s="12"/>
      <c r="I5" s="12"/>
      <c r="J5" s="231"/>
      <c r="K5" s="234"/>
      <c r="L5" s="232"/>
      <c r="M5" s="235"/>
      <c r="N5" s="235"/>
      <c r="O5" s="235"/>
      <c r="P5" s="235"/>
      <c r="Q5" s="210"/>
      <c r="R5" s="210"/>
      <c r="S5" s="214"/>
    </row>
    <row r="6" spans="1:30" ht="30" customHeight="1" thickBot="1">
      <c r="A6" s="489" t="s">
        <v>163</v>
      </c>
      <c r="B6" s="467" t="s">
        <v>183</v>
      </c>
      <c r="C6" s="490"/>
      <c r="D6" s="238"/>
      <c r="E6" s="238"/>
      <c r="F6" s="238"/>
      <c r="G6" s="238"/>
      <c r="H6" s="238"/>
      <c r="I6" s="238"/>
      <c r="J6" s="506"/>
      <c r="K6" s="492"/>
      <c r="L6" s="493"/>
      <c r="M6" s="494"/>
      <c r="N6" s="494"/>
      <c r="O6" s="494"/>
      <c r="P6" s="494"/>
      <c r="Q6" s="495"/>
      <c r="R6" s="494"/>
      <c r="S6" s="496"/>
    </row>
    <row r="7" spans="1:30" ht="30" customHeight="1">
      <c r="A7" s="475" t="s">
        <v>164</v>
      </c>
      <c r="B7" s="476" t="s">
        <v>184</v>
      </c>
      <c r="C7" s="16"/>
      <c r="D7" s="237"/>
      <c r="E7" s="237"/>
      <c r="F7" s="237"/>
      <c r="G7" s="237"/>
      <c r="H7" s="237"/>
      <c r="I7" s="237"/>
      <c r="J7" s="485"/>
      <c r="K7" s="486"/>
      <c r="L7" s="487"/>
      <c r="M7" s="15"/>
      <c r="N7" s="15"/>
      <c r="O7" s="228"/>
      <c r="P7" s="228"/>
      <c r="Q7" s="228"/>
      <c r="R7" s="228"/>
      <c r="S7" s="488"/>
    </row>
    <row r="8" spans="1:30" ht="30" customHeight="1">
      <c r="A8" s="464" t="s">
        <v>165</v>
      </c>
      <c r="B8" s="10" t="s">
        <v>10</v>
      </c>
      <c r="C8" s="11"/>
      <c r="D8" s="12"/>
      <c r="E8" s="12"/>
      <c r="F8" s="12"/>
      <c r="G8" s="12">
        <v>1</v>
      </c>
      <c r="H8" s="12"/>
      <c r="I8" s="12"/>
      <c r="J8" s="13">
        <f t="shared" ref="J8" si="1">(D8*70)+(E8*45)+(F8*25)+(G8*150)+(H8*60)+(I8*75)</f>
        <v>150</v>
      </c>
      <c r="K8" s="14" t="s">
        <v>11</v>
      </c>
      <c r="L8" s="16"/>
      <c r="M8" s="15">
        <v>0</v>
      </c>
      <c r="N8" s="15">
        <v>0</v>
      </c>
      <c r="O8" s="228">
        <v>0</v>
      </c>
      <c r="P8" s="228">
        <v>1</v>
      </c>
      <c r="Q8" s="237">
        <v>0.5</v>
      </c>
      <c r="R8" s="229">
        <v>0</v>
      </c>
      <c r="S8" s="17">
        <f>(M8*70)+(N8*45)+(O8*25)+(P8*150)+(Q8*60)+(R8*75)</f>
        <v>180</v>
      </c>
    </row>
    <row r="9" spans="1:30" ht="30" customHeight="1">
      <c r="A9" s="464" t="s">
        <v>166</v>
      </c>
      <c r="B9" s="476" t="s">
        <v>9</v>
      </c>
      <c r="C9" s="16"/>
      <c r="D9" s="237"/>
      <c r="E9" s="237"/>
      <c r="F9" s="237"/>
      <c r="G9" s="237"/>
      <c r="H9" s="237">
        <v>1</v>
      </c>
      <c r="I9" s="237"/>
      <c r="J9" s="17">
        <f t="shared" si="0"/>
        <v>60</v>
      </c>
      <c r="K9" s="209" t="s">
        <v>152</v>
      </c>
      <c r="L9" s="477"/>
      <c r="M9" s="15">
        <v>0</v>
      </c>
      <c r="N9" s="233">
        <v>0.2</v>
      </c>
      <c r="O9" s="213">
        <v>0</v>
      </c>
      <c r="P9" s="213">
        <v>0</v>
      </c>
      <c r="Q9" s="213">
        <v>0</v>
      </c>
      <c r="R9" s="213">
        <v>0.3</v>
      </c>
      <c r="S9" s="211">
        <f>(M9*70)+(N9*45)+(O9*25)+(P9*150)+(Q9*60)+(R9*75)</f>
        <v>31.5</v>
      </c>
    </row>
    <row r="10" spans="1:30" ht="30" customHeight="1">
      <c r="A10" s="464" t="s">
        <v>167</v>
      </c>
      <c r="B10" s="10" t="s">
        <v>10</v>
      </c>
      <c r="C10" s="11"/>
      <c r="D10" s="12"/>
      <c r="E10" s="12"/>
      <c r="F10" s="12"/>
      <c r="G10" s="12">
        <v>1</v>
      </c>
      <c r="H10" s="12"/>
      <c r="I10" s="12"/>
      <c r="J10" s="13">
        <f t="shared" si="0"/>
        <v>150</v>
      </c>
      <c r="K10" s="219" t="s">
        <v>198</v>
      </c>
      <c r="L10" s="220" t="s">
        <v>200</v>
      </c>
      <c r="M10" s="221">
        <v>1</v>
      </c>
      <c r="N10" s="222">
        <v>0.5</v>
      </c>
      <c r="O10" s="222">
        <v>0.5</v>
      </c>
      <c r="P10" s="222">
        <v>0.5</v>
      </c>
      <c r="Q10" s="223">
        <v>1</v>
      </c>
      <c r="R10" s="223">
        <v>0.5</v>
      </c>
      <c r="S10" s="224">
        <f>(M10*70)+(N10*45)+(O10*25)+(P10*150)+(Q10*60)+(R10*75)</f>
        <v>277.5</v>
      </c>
    </row>
    <row r="11" spans="1:30" ht="30" customHeight="1" thickBot="1">
      <c r="A11" s="498" t="s">
        <v>168</v>
      </c>
      <c r="B11" s="467" t="s">
        <v>9</v>
      </c>
      <c r="C11" s="490"/>
      <c r="D11" s="238"/>
      <c r="E11" s="238"/>
      <c r="F11" s="238"/>
      <c r="G11" s="238"/>
      <c r="H11" s="238">
        <v>1</v>
      </c>
      <c r="I11" s="238">
        <v>0.3</v>
      </c>
      <c r="J11" s="491">
        <f t="shared" si="0"/>
        <v>82.5</v>
      </c>
      <c r="K11" s="482" t="s">
        <v>194</v>
      </c>
      <c r="L11" s="479" t="s">
        <v>12</v>
      </c>
      <c r="M11" s="480">
        <v>1</v>
      </c>
      <c r="N11" s="483">
        <v>0.8</v>
      </c>
      <c r="O11" s="483">
        <v>0.1</v>
      </c>
      <c r="P11" s="483">
        <v>0</v>
      </c>
      <c r="Q11" s="483">
        <v>0</v>
      </c>
      <c r="R11" s="483">
        <v>1.2</v>
      </c>
      <c r="S11" s="484">
        <v>198.5</v>
      </c>
    </row>
    <row r="12" spans="1:30" ht="30" customHeight="1">
      <c r="A12" s="475" t="s">
        <v>169</v>
      </c>
      <c r="B12" s="476" t="s">
        <v>9</v>
      </c>
      <c r="C12" s="16"/>
      <c r="D12" s="237"/>
      <c r="E12" s="237"/>
      <c r="F12" s="237"/>
      <c r="G12" s="237"/>
      <c r="H12" s="237">
        <v>1</v>
      </c>
      <c r="I12" s="237"/>
      <c r="J12" s="485">
        <f t="shared" ref="J12" si="2">(D12*70)+(E12*45)+(F12*25)+(G12*150)+(H12*60)+(I12*75)</f>
        <v>60</v>
      </c>
      <c r="K12" s="520" t="s">
        <v>145</v>
      </c>
      <c r="L12" s="550"/>
      <c r="M12" s="521">
        <v>1</v>
      </c>
      <c r="N12" s="521">
        <v>0.5</v>
      </c>
      <c r="O12" s="521">
        <v>0.3</v>
      </c>
      <c r="P12" s="521"/>
      <c r="Q12" s="521"/>
      <c r="R12" s="521">
        <v>0.5</v>
      </c>
      <c r="S12" s="522">
        <v>138</v>
      </c>
    </row>
    <row r="13" spans="1:30" ht="30" customHeight="1">
      <c r="A13" s="464" t="s">
        <v>170</v>
      </c>
      <c r="B13" s="476" t="s">
        <v>10</v>
      </c>
      <c r="C13" s="16"/>
      <c r="D13" s="237"/>
      <c r="E13" s="237"/>
      <c r="F13" s="237"/>
      <c r="G13" s="237">
        <v>1</v>
      </c>
      <c r="H13" s="237"/>
      <c r="I13" s="237"/>
      <c r="J13" s="485">
        <f t="shared" ref="J13" si="3">(D13*70)+(E13*45)+(F13*25)+(G13*150)+(H13*60)+(I13*75)</f>
        <v>150</v>
      </c>
      <c r="K13" s="528" t="s">
        <v>196</v>
      </c>
      <c r="L13" s="487" t="s">
        <v>250</v>
      </c>
      <c r="M13" s="529">
        <v>1</v>
      </c>
      <c r="N13" s="529">
        <v>0.3</v>
      </c>
      <c r="O13" s="530">
        <v>0</v>
      </c>
      <c r="P13" s="530">
        <v>0</v>
      </c>
      <c r="Q13" s="530">
        <v>0</v>
      </c>
      <c r="R13" s="530">
        <v>1</v>
      </c>
      <c r="S13" s="531">
        <f t="shared" ref="S13" si="4">(M13*70)+(N13*45)+(O13*25)+(P13*150)+(Q13*60)+(R13*75)</f>
        <v>158.5</v>
      </c>
    </row>
    <row r="14" spans="1:30" ht="30" customHeight="1">
      <c r="A14" s="465" t="s">
        <v>171</v>
      </c>
      <c r="B14" s="476" t="s">
        <v>9</v>
      </c>
      <c r="C14" s="16"/>
      <c r="D14" s="237"/>
      <c r="E14" s="237"/>
      <c r="F14" s="237"/>
      <c r="G14" s="237"/>
      <c r="H14" s="237">
        <v>1</v>
      </c>
      <c r="I14" s="237"/>
      <c r="J14" s="485">
        <f t="shared" si="0"/>
        <v>60</v>
      </c>
      <c r="K14" s="503" t="s">
        <v>195</v>
      </c>
      <c r="L14" s="453" t="s">
        <v>141</v>
      </c>
      <c r="M14" s="230">
        <v>1</v>
      </c>
      <c r="N14" s="217">
        <v>0.5</v>
      </c>
      <c r="O14" s="217">
        <v>0</v>
      </c>
      <c r="P14" s="217">
        <v>0</v>
      </c>
      <c r="Q14" s="504">
        <v>0</v>
      </c>
      <c r="R14" s="504">
        <v>1.5</v>
      </c>
      <c r="S14" s="218">
        <f>(M14*70)+(N14*45)+(O14*25)+(P14*150)+(Q14*60)+(R14*75)</f>
        <v>205</v>
      </c>
    </row>
    <row r="15" spans="1:30" ht="30" customHeight="1">
      <c r="A15" s="465" t="s">
        <v>172</v>
      </c>
      <c r="B15" s="10" t="s">
        <v>10</v>
      </c>
      <c r="C15" s="11"/>
      <c r="D15" s="12"/>
      <c r="E15" s="12"/>
      <c r="F15" s="12"/>
      <c r="G15" s="12">
        <v>1</v>
      </c>
      <c r="H15" s="12"/>
      <c r="I15" s="12"/>
      <c r="J15" s="231">
        <f t="shared" si="0"/>
        <v>150</v>
      </c>
      <c r="K15" s="537" t="s">
        <v>139</v>
      </c>
      <c r="L15" s="538" t="s">
        <v>201</v>
      </c>
      <c r="M15" s="230">
        <v>1.5</v>
      </c>
      <c r="N15" s="217">
        <v>0</v>
      </c>
      <c r="O15" s="217">
        <v>0</v>
      </c>
      <c r="P15" s="217">
        <v>0</v>
      </c>
      <c r="Q15" s="217">
        <v>0</v>
      </c>
      <c r="R15" s="217">
        <v>0</v>
      </c>
      <c r="S15" s="214">
        <f>(M15*70)+(N15*45)+(O15*25)+(P15*150)+(Q15*60)+(R15*75)</f>
        <v>105</v>
      </c>
    </row>
    <row r="16" spans="1:30" ht="30" customHeight="1" thickBot="1">
      <c r="A16" s="498" t="s">
        <v>173</v>
      </c>
      <c r="B16" s="467" t="s">
        <v>9</v>
      </c>
      <c r="C16" s="490"/>
      <c r="D16" s="238"/>
      <c r="E16" s="238"/>
      <c r="F16" s="238"/>
      <c r="G16" s="238"/>
      <c r="H16" s="238">
        <v>1</v>
      </c>
      <c r="I16" s="238"/>
      <c r="J16" s="506">
        <f t="shared" ref="J16:J23" si="5">(D16*70)+(E16*45)+(F16*25)+(G16*150)+(H16*60)+(I16*75)</f>
        <v>60</v>
      </c>
      <c r="K16" s="523" t="s">
        <v>205</v>
      </c>
      <c r="L16" s="524" t="s">
        <v>12</v>
      </c>
      <c r="M16" s="507">
        <v>1</v>
      </c>
      <c r="N16" s="507">
        <v>0.2</v>
      </c>
      <c r="O16" s="507">
        <v>0</v>
      </c>
      <c r="P16" s="507">
        <v>0</v>
      </c>
      <c r="Q16" s="507">
        <v>0</v>
      </c>
      <c r="R16" s="507">
        <v>1.5</v>
      </c>
      <c r="S16" s="525">
        <f t="shared" ref="S16:S21" si="6">(M16*70)+(N16*45)+(O16*25)+(P16*150)+(Q16*60)+(R16*75)</f>
        <v>191.5</v>
      </c>
      <c r="AA16" s="575"/>
      <c r="AB16" s="575"/>
      <c r="AC16" s="575"/>
      <c r="AD16" s="575"/>
    </row>
    <row r="17" spans="1:30" ht="30" customHeight="1">
      <c r="A17" s="475" t="s">
        <v>174</v>
      </c>
      <c r="B17" s="478" t="s">
        <v>9</v>
      </c>
      <c r="C17" s="479"/>
      <c r="D17" s="480"/>
      <c r="E17" s="480"/>
      <c r="F17" s="480"/>
      <c r="G17" s="480"/>
      <c r="H17" s="480">
        <v>15</v>
      </c>
      <c r="I17" s="480"/>
      <c r="J17" s="481">
        <f t="shared" ref="J17:J18" si="7">(D17*70)+(E17*45)+(F17*25)+(G17*150)+(H17*60)+(I17*75)</f>
        <v>900</v>
      </c>
      <c r="K17" s="527" t="s">
        <v>193</v>
      </c>
      <c r="L17" s="526" t="s">
        <v>202</v>
      </c>
      <c r="M17" s="230">
        <v>2</v>
      </c>
      <c r="N17" s="217">
        <v>0.2</v>
      </c>
      <c r="O17" s="217">
        <v>0.2</v>
      </c>
      <c r="P17" s="217">
        <v>0</v>
      </c>
      <c r="Q17" s="217">
        <v>0</v>
      </c>
      <c r="R17" s="217">
        <v>0.5</v>
      </c>
      <c r="S17" s="551">
        <f t="shared" si="6"/>
        <v>191.5</v>
      </c>
      <c r="AA17" s="575"/>
      <c r="AB17" s="575"/>
      <c r="AC17" s="575"/>
      <c r="AD17" s="575"/>
    </row>
    <row r="18" spans="1:30" ht="30" customHeight="1">
      <c r="A18" s="464" t="s">
        <v>175</v>
      </c>
      <c r="B18" s="10" t="s">
        <v>10</v>
      </c>
      <c r="C18" s="11"/>
      <c r="D18" s="12"/>
      <c r="E18" s="12"/>
      <c r="F18" s="12"/>
      <c r="G18" s="12">
        <v>1</v>
      </c>
      <c r="H18" s="12"/>
      <c r="I18" s="12"/>
      <c r="J18" s="231">
        <f t="shared" si="7"/>
        <v>150</v>
      </c>
      <c r="K18" s="508" t="s">
        <v>206</v>
      </c>
      <c r="L18" s="509"/>
      <c r="M18" s="510">
        <v>1</v>
      </c>
      <c r="N18" s="510">
        <v>0.1</v>
      </c>
      <c r="O18" s="511">
        <v>0.2</v>
      </c>
      <c r="P18" s="511">
        <v>0</v>
      </c>
      <c r="Q18" s="511">
        <v>0</v>
      </c>
      <c r="R18" s="511">
        <v>0.6</v>
      </c>
      <c r="S18" s="512">
        <f>(M18*70)+(N18*45)+(O18*25)+(P18*150)+(Q18*60)+(R18*75)</f>
        <v>124.5</v>
      </c>
      <c r="AA18" s="575"/>
      <c r="AB18" s="575"/>
      <c r="AC18" s="576"/>
      <c r="AD18" s="575"/>
    </row>
    <row r="19" spans="1:30" ht="30" customHeight="1">
      <c r="A19" s="465" t="s">
        <v>176</v>
      </c>
      <c r="B19" s="476" t="s">
        <v>9</v>
      </c>
      <c r="C19" s="16"/>
      <c r="D19" s="237"/>
      <c r="E19" s="237"/>
      <c r="F19" s="237"/>
      <c r="G19" s="237"/>
      <c r="H19" s="237">
        <v>1</v>
      </c>
      <c r="I19" s="237"/>
      <c r="J19" s="17">
        <f t="shared" si="5"/>
        <v>60</v>
      </c>
      <c r="K19" s="234" t="s">
        <v>199</v>
      </c>
      <c r="L19" s="232"/>
      <c r="M19" s="235">
        <v>0</v>
      </c>
      <c r="N19" s="235">
        <v>0</v>
      </c>
      <c r="O19" s="235">
        <v>0</v>
      </c>
      <c r="P19" s="235">
        <v>1</v>
      </c>
      <c r="Q19" s="210">
        <v>0.5</v>
      </c>
      <c r="R19" s="210">
        <v>0</v>
      </c>
      <c r="S19" s="214">
        <v>180</v>
      </c>
      <c r="AA19" s="575"/>
      <c r="AB19" s="575"/>
      <c r="AC19" s="575"/>
      <c r="AD19" s="575"/>
    </row>
    <row r="20" spans="1:30" ht="30" customHeight="1">
      <c r="A20" s="465" t="s">
        <v>177</v>
      </c>
      <c r="B20" s="10" t="s">
        <v>10</v>
      </c>
      <c r="C20" s="11"/>
      <c r="D20" s="12"/>
      <c r="E20" s="12"/>
      <c r="F20" s="12"/>
      <c r="G20" s="12">
        <v>1</v>
      </c>
      <c r="H20" s="12"/>
      <c r="I20" s="12"/>
      <c r="J20" s="13">
        <f t="shared" si="5"/>
        <v>150</v>
      </c>
      <c r="K20" s="499" t="s">
        <v>237</v>
      </c>
      <c r="L20" s="500"/>
      <c r="M20" s="413">
        <v>1</v>
      </c>
      <c r="N20" s="501">
        <v>0.3</v>
      </c>
      <c r="O20" s="501">
        <v>0.2</v>
      </c>
      <c r="P20" s="501">
        <v>0</v>
      </c>
      <c r="Q20" s="501">
        <v>0</v>
      </c>
      <c r="R20" s="501">
        <v>0.3</v>
      </c>
      <c r="S20" s="502">
        <v>111</v>
      </c>
    </row>
    <row r="21" spans="1:30" ht="30" customHeight="1" thickBot="1">
      <c r="A21" s="498" t="s">
        <v>178</v>
      </c>
      <c r="B21" s="467" t="s">
        <v>9</v>
      </c>
      <c r="C21" s="490"/>
      <c r="D21" s="238"/>
      <c r="E21" s="238"/>
      <c r="F21" s="238"/>
      <c r="G21" s="238"/>
      <c r="H21" s="238">
        <v>1</v>
      </c>
      <c r="I21" s="238"/>
      <c r="J21" s="491">
        <f t="shared" si="5"/>
        <v>60</v>
      </c>
      <c r="K21" s="513" t="s">
        <v>143</v>
      </c>
      <c r="L21" s="514" t="s">
        <v>141</v>
      </c>
      <c r="M21" s="215">
        <v>1.5</v>
      </c>
      <c r="N21" s="215">
        <v>0.2</v>
      </c>
      <c r="O21" s="215">
        <v>0</v>
      </c>
      <c r="P21" s="215">
        <v>0</v>
      </c>
      <c r="Q21" s="515">
        <v>0</v>
      </c>
      <c r="R21" s="515">
        <v>1</v>
      </c>
      <c r="S21" s="227">
        <f t="shared" si="6"/>
        <v>189</v>
      </c>
    </row>
    <row r="22" spans="1:30" ht="30" customHeight="1">
      <c r="A22" s="552" t="s">
        <v>179</v>
      </c>
      <c r="B22" s="553" t="s">
        <v>9</v>
      </c>
      <c r="C22" s="554"/>
      <c r="D22" s="555"/>
      <c r="E22" s="555"/>
      <c r="F22" s="555"/>
      <c r="G22" s="555"/>
      <c r="H22" s="555">
        <v>1</v>
      </c>
      <c r="I22" s="555"/>
      <c r="J22" s="556">
        <f t="shared" ref="J22" si="8">(D22*70)+(E22*45)+(F22*25)+(G22*150)+(H22*60)+(I22*75)</f>
        <v>60</v>
      </c>
      <c r="K22" s="532" t="s">
        <v>197</v>
      </c>
      <c r="L22" s="533"/>
      <c r="M22" s="534">
        <v>1</v>
      </c>
      <c r="N22" s="534">
        <v>0.3</v>
      </c>
      <c r="O22" s="535">
        <v>0</v>
      </c>
      <c r="P22" s="535">
        <v>0</v>
      </c>
      <c r="Q22" s="536">
        <v>0</v>
      </c>
      <c r="R22" s="212">
        <v>1</v>
      </c>
      <c r="S22" s="531">
        <f>(M22*70)+(N22*45)+(O22*25)+(P22*150)+(Q22*60)+(R22*75)</f>
        <v>158.5</v>
      </c>
    </row>
    <row r="23" spans="1:30" ht="30" customHeight="1">
      <c r="A23" s="557" t="s">
        <v>180</v>
      </c>
      <c r="B23" s="10" t="s">
        <v>10</v>
      </c>
      <c r="C23" s="11"/>
      <c r="D23" s="12"/>
      <c r="E23" s="12"/>
      <c r="F23" s="12"/>
      <c r="G23" s="12">
        <v>1</v>
      </c>
      <c r="H23" s="12"/>
      <c r="I23" s="12"/>
      <c r="J23" s="531">
        <f t="shared" si="5"/>
        <v>150</v>
      </c>
      <c r="K23" s="539" t="s">
        <v>203</v>
      </c>
      <c r="L23" s="540" t="s">
        <v>12</v>
      </c>
      <c r="M23" s="541">
        <v>1</v>
      </c>
      <c r="N23" s="541">
        <v>0.3</v>
      </c>
      <c r="O23" s="542">
        <v>0</v>
      </c>
      <c r="P23" s="542">
        <v>0</v>
      </c>
      <c r="Q23" s="480">
        <v>0</v>
      </c>
      <c r="R23" s="542">
        <v>1</v>
      </c>
      <c r="S23" s="484">
        <f>(M23*70)+(N23*45)+(O23*25)+(P23*150)+(Q23*60)+(R23*75)</f>
        <v>158.5</v>
      </c>
    </row>
    <row r="24" spans="1:30" ht="30" customHeight="1">
      <c r="A24" s="558" t="s">
        <v>181</v>
      </c>
      <c r="B24" s="476" t="s">
        <v>9</v>
      </c>
      <c r="C24" s="16"/>
      <c r="D24" s="237"/>
      <c r="E24" s="237"/>
      <c r="F24" s="237"/>
      <c r="G24" s="237"/>
      <c r="H24" s="237">
        <v>1</v>
      </c>
      <c r="I24" s="237"/>
      <c r="J24" s="488">
        <f t="shared" ref="J24" si="9">(D24*70)+(E24*45)+(F24*25)+(G24*150)+(H24*60)+(I24*75)</f>
        <v>60</v>
      </c>
      <c r="K24" s="505" t="s">
        <v>144</v>
      </c>
      <c r="L24" s="500"/>
      <c r="M24" s="413">
        <v>1.3</v>
      </c>
      <c r="N24" s="413">
        <v>0.2</v>
      </c>
      <c r="O24" s="413">
        <v>0.3</v>
      </c>
      <c r="P24" s="413">
        <v>0</v>
      </c>
      <c r="Q24" s="497">
        <v>0</v>
      </c>
      <c r="R24" s="497">
        <v>0.8</v>
      </c>
      <c r="S24" s="502">
        <f>(M24*70)+(N24*45)+(O24*25)+(P24*150)+(Q24*60)+(R24*75)</f>
        <v>167.5</v>
      </c>
    </row>
    <row r="25" spans="1:30" ht="30" customHeight="1" thickBot="1">
      <c r="A25" s="559" t="s">
        <v>182</v>
      </c>
      <c r="B25" s="467" t="s">
        <v>10</v>
      </c>
      <c r="C25" s="468"/>
      <c r="D25" s="469"/>
      <c r="E25" s="469"/>
      <c r="F25" s="469"/>
      <c r="G25" s="470">
        <v>1</v>
      </c>
      <c r="H25" s="469"/>
      <c r="I25" s="469"/>
      <c r="J25" s="471">
        <f>(D25*70)+(E25*45)+(F25*25)+(G25*150)+(H25*60)+(I25*75)</f>
        <v>150</v>
      </c>
      <c r="K25" s="472" t="s">
        <v>142</v>
      </c>
      <c r="L25" s="225" t="s">
        <v>204</v>
      </c>
      <c r="M25" s="216">
        <v>1.5</v>
      </c>
      <c r="N25" s="216">
        <v>0</v>
      </c>
      <c r="O25" s="216">
        <v>0</v>
      </c>
      <c r="P25" s="216">
        <v>0</v>
      </c>
      <c r="Q25" s="226">
        <v>0.5</v>
      </c>
      <c r="R25" s="226">
        <v>0</v>
      </c>
      <c r="S25" s="227">
        <f t="shared" ref="S25" si="10">(M25*70)+(N25*45)+(O25*25)+(P25*150)+(Q25*60)+(R25*75)</f>
        <v>135</v>
      </c>
      <c r="T25" s="18"/>
      <c r="U25" s="18"/>
      <c r="V25" s="18"/>
      <c r="W25" s="18"/>
      <c r="X25" s="18"/>
      <c r="Y25" s="18"/>
      <c r="Z25" s="18"/>
    </row>
    <row r="26" spans="1:30" ht="34.5" customHeight="1">
      <c r="A26" s="586" t="s">
        <v>265</v>
      </c>
      <c r="B26" s="578"/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</row>
    <row r="27" spans="1:30" ht="30" customHeight="1">
      <c r="A27" s="577" t="s">
        <v>13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</row>
    <row r="28" spans="1:30" ht="58.5" customHeight="1">
      <c r="A28" s="579" t="s">
        <v>14</v>
      </c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</row>
    <row r="29" spans="1:30" ht="15.75" customHeight="1">
      <c r="A29" s="343"/>
      <c r="B29" s="2"/>
      <c r="C29" s="19"/>
      <c r="K29" s="2"/>
      <c r="L29" s="19"/>
    </row>
    <row r="30" spans="1:30" ht="15.75" customHeight="1">
      <c r="A30" s="343"/>
      <c r="B30" s="2"/>
      <c r="C30" s="19"/>
      <c r="K30" s="2"/>
      <c r="L30" s="19"/>
    </row>
    <row r="31" spans="1:30" ht="15.75" customHeight="1"/>
    <row r="32" spans="1:30" ht="15.75" customHeight="1">
      <c r="A32" s="343"/>
      <c r="B32" s="2"/>
      <c r="C32" s="19"/>
      <c r="K32" s="2"/>
      <c r="L32" s="19"/>
    </row>
    <row r="33" spans="1:12" ht="15.75" customHeight="1">
      <c r="A33" s="343"/>
      <c r="B33" s="2"/>
      <c r="C33" s="19"/>
      <c r="K33" s="2"/>
      <c r="L33" s="19"/>
    </row>
    <row r="34" spans="1:12" ht="15.75" customHeight="1">
      <c r="A34" s="343"/>
      <c r="B34" s="2"/>
      <c r="C34" s="19"/>
      <c r="K34" s="2"/>
      <c r="L34" s="19"/>
    </row>
    <row r="35" spans="1:12" ht="15.75" customHeight="1">
      <c r="A35" s="343"/>
      <c r="B35" s="2"/>
      <c r="C35" s="19"/>
      <c r="K35" s="2"/>
      <c r="L35" s="19"/>
    </row>
    <row r="36" spans="1:12" ht="15.75" customHeight="1">
      <c r="A36" s="343"/>
      <c r="B36" s="2"/>
      <c r="C36" s="19"/>
      <c r="K36" s="2"/>
      <c r="L36" s="19"/>
    </row>
    <row r="37" spans="1:12" ht="15.75" customHeight="1">
      <c r="A37" s="343"/>
      <c r="B37" s="2"/>
      <c r="C37" s="19"/>
      <c r="K37" s="2"/>
      <c r="L37" s="19"/>
    </row>
    <row r="38" spans="1:12" ht="15.75" customHeight="1">
      <c r="A38" s="343"/>
      <c r="B38" s="2"/>
      <c r="C38" s="19"/>
      <c r="K38" s="2"/>
      <c r="L38" s="19"/>
    </row>
    <row r="39" spans="1:12" ht="15.75" customHeight="1">
      <c r="A39" s="343"/>
      <c r="B39" s="2"/>
      <c r="C39" s="19"/>
      <c r="K39" s="2"/>
      <c r="L39" s="19"/>
    </row>
    <row r="40" spans="1:12" ht="15.75" customHeight="1">
      <c r="A40" s="343"/>
      <c r="B40" s="2"/>
      <c r="C40" s="19"/>
      <c r="K40" s="2"/>
      <c r="L40" s="19"/>
    </row>
    <row r="41" spans="1:12" ht="15.75" customHeight="1">
      <c r="A41" s="343"/>
      <c r="B41" s="2"/>
      <c r="C41" s="19"/>
      <c r="K41" s="2"/>
      <c r="L41" s="19"/>
    </row>
    <row r="42" spans="1:12" ht="15.75" customHeight="1">
      <c r="A42" s="343"/>
      <c r="B42" s="2"/>
      <c r="C42" s="19"/>
      <c r="K42" s="2"/>
      <c r="L42" s="19"/>
    </row>
    <row r="43" spans="1:12" ht="15.75" customHeight="1">
      <c r="A43" s="343"/>
      <c r="B43" s="2"/>
      <c r="C43" s="19"/>
      <c r="K43" s="2"/>
      <c r="L43" s="19"/>
    </row>
    <row r="44" spans="1:12" ht="15.75" customHeight="1">
      <c r="A44" s="343"/>
      <c r="B44" s="2"/>
      <c r="C44" s="19"/>
      <c r="K44" s="2"/>
      <c r="L44" s="19"/>
    </row>
    <row r="45" spans="1:12" ht="15.75" customHeight="1">
      <c r="A45" s="343"/>
      <c r="B45" s="2"/>
      <c r="C45" s="19"/>
      <c r="K45" s="2"/>
      <c r="L45" s="19"/>
    </row>
    <row r="46" spans="1:12" ht="15.75" customHeight="1">
      <c r="A46" s="343"/>
      <c r="B46" s="2"/>
      <c r="C46" s="19"/>
      <c r="K46" s="2"/>
      <c r="L46" s="19"/>
    </row>
    <row r="47" spans="1:12" ht="15.75" customHeight="1">
      <c r="A47" s="343"/>
      <c r="B47" s="2"/>
      <c r="C47" s="19"/>
      <c r="K47" s="2"/>
      <c r="L47" s="19"/>
    </row>
    <row r="48" spans="1:12" ht="15.75" customHeight="1">
      <c r="A48" s="343"/>
      <c r="B48" s="2"/>
      <c r="C48" s="19"/>
      <c r="K48" s="2"/>
      <c r="L48" s="19"/>
    </row>
    <row r="49" spans="1:12" ht="15.75" customHeight="1">
      <c r="A49" s="343"/>
      <c r="B49" s="2"/>
      <c r="C49" s="19"/>
      <c r="K49" s="2"/>
      <c r="L49" s="19"/>
    </row>
    <row r="50" spans="1:12" ht="15.75" customHeight="1">
      <c r="A50" s="343"/>
      <c r="B50" s="2"/>
      <c r="C50" s="19"/>
      <c r="K50" s="2"/>
      <c r="L50" s="19"/>
    </row>
    <row r="51" spans="1:12" ht="15.75" customHeight="1">
      <c r="A51" s="343"/>
      <c r="B51" s="2"/>
      <c r="C51" s="19"/>
      <c r="K51" s="2"/>
      <c r="L51" s="19"/>
    </row>
    <row r="52" spans="1:12" ht="15.75" customHeight="1">
      <c r="A52" s="343"/>
      <c r="B52" s="2"/>
      <c r="C52" s="19"/>
      <c r="K52" s="2"/>
      <c r="L52" s="19"/>
    </row>
    <row r="53" spans="1:12" ht="15.75" customHeight="1">
      <c r="A53" s="343"/>
      <c r="B53" s="2"/>
      <c r="C53" s="19"/>
      <c r="K53" s="2"/>
      <c r="L53" s="19"/>
    </row>
    <row r="54" spans="1:12" ht="15.75" customHeight="1">
      <c r="A54" s="343"/>
      <c r="B54" s="2"/>
      <c r="C54" s="19"/>
      <c r="K54" s="2"/>
      <c r="L54" s="19"/>
    </row>
    <row r="55" spans="1:12" ht="15.75" customHeight="1">
      <c r="A55" s="343"/>
      <c r="B55" s="2"/>
      <c r="C55" s="19"/>
      <c r="K55" s="2"/>
      <c r="L55" s="19"/>
    </row>
    <row r="56" spans="1:12" ht="15.75" customHeight="1">
      <c r="A56" s="343"/>
      <c r="B56" s="2"/>
      <c r="C56" s="19"/>
      <c r="K56" s="2"/>
      <c r="L56" s="19"/>
    </row>
    <row r="57" spans="1:12" ht="15.75" customHeight="1">
      <c r="A57" s="343"/>
      <c r="B57" s="2"/>
      <c r="C57" s="19"/>
      <c r="K57" s="2"/>
      <c r="L57" s="19"/>
    </row>
    <row r="58" spans="1:12" ht="15.75" customHeight="1">
      <c r="A58" s="343"/>
      <c r="B58" s="2"/>
      <c r="C58" s="19"/>
      <c r="K58" s="2"/>
      <c r="L58" s="19"/>
    </row>
    <row r="59" spans="1:12" ht="15.75" customHeight="1">
      <c r="A59" s="343"/>
      <c r="B59" s="2"/>
      <c r="C59" s="19"/>
      <c r="K59" s="2"/>
      <c r="L59" s="19"/>
    </row>
    <row r="60" spans="1:12" ht="15.75" customHeight="1">
      <c r="A60" s="343"/>
      <c r="B60" s="2"/>
      <c r="C60" s="19"/>
      <c r="K60" s="2"/>
      <c r="L60" s="19"/>
    </row>
    <row r="61" spans="1:12" ht="15.75" customHeight="1">
      <c r="A61" s="343"/>
      <c r="B61" s="2"/>
      <c r="C61" s="19"/>
      <c r="K61" s="2"/>
      <c r="L61" s="19"/>
    </row>
    <row r="62" spans="1:12" ht="15.75" customHeight="1">
      <c r="A62" s="343"/>
      <c r="B62" s="2"/>
      <c r="C62" s="19"/>
      <c r="K62" s="2"/>
      <c r="L62" s="19"/>
    </row>
    <row r="63" spans="1:12" ht="15.75" customHeight="1">
      <c r="A63" s="343"/>
      <c r="B63" s="2"/>
      <c r="C63" s="19"/>
      <c r="K63" s="2"/>
      <c r="L63" s="19"/>
    </row>
    <row r="64" spans="1:12" ht="15.75" customHeight="1">
      <c r="A64" s="343"/>
      <c r="B64" s="2"/>
      <c r="C64" s="19"/>
      <c r="K64" s="2"/>
      <c r="L64" s="19"/>
    </row>
    <row r="65" spans="1:12" ht="15.75" customHeight="1">
      <c r="A65" s="343"/>
      <c r="B65" s="2"/>
      <c r="C65" s="19"/>
      <c r="K65" s="2"/>
      <c r="L65" s="19"/>
    </row>
    <row r="66" spans="1:12" ht="15.75" customHeight="1">
      <c r="A66" s="343"/>
      <c r="B66" s="2"/>
      <c r="C66" s="19"/>
      <c r="K66" s="2"/>
      <c r="L66" s="19"/>
    </row>
    <row r="67" spans="1:12" ht="15.75" customHeight="1">
      <c r="A67" s="343"/>
      <c r="B67" s="2"/>
      <c r="C67" s="19"/>
      <c r="K67" s="2"/>
      <c r="L67" s="19"/>
    </row>
    <row r="68" spans="1:12" ht="15.75" customHeight="1">
      <c r="A68" s="343"/>
      <c r="B68" s="2"/>
      <c r="C68" s="19"/>
      <c r="K68" s="2"/>
      <c r="L68" s="19"/>
    </row>
    <row r="69" spans="1:12" ht="15.75" customHeight="1">
      <c r="A69" s="343"/>
      <c r="B69" s="2"/>
      <c r="C69" s="19"/>
      <c r="K69" s="2"/>
      <c r="L69" s="19"/>
    </row>
    <row r="70" spans="1:12" ht="15.75" customHeight="1">
      <c r="A70" s="343"/>
      <c r="B70" s="2"/>
      <c r="C70" s="19"/>
      <c r="K70" s="2"/>
      <c r="L70" s="19"/>
    </row>
    <row r="71" spans="1:12" ht="15.75" customHeight="1">
      <c r="A71" s="343"/>
      <c r="B71" s="2"/>
      <c r="C71" s="19"/>
      <c r="K71" s="2"/>
      <c r="L71" s="19"/>
    </row>
    <row r="72" spans="1:12" ht="15.75" customHeight="1">
      <c r="A72" s="343"/>
      <c r="B72" s="2"/>
      <c r="C72" s="19"/>
      <c r="K72" s="2"/>
      <c r="L72" s="19"/>
    </row>
    <row r="73" spans="1:12" ht="15.75" customHeight="1">
      <c r="A73" s="343"/>
      <c r="B73" s="2"/>
      <c r="C73" s="19"/>
      <c r="K73" s="2"/>
      <c r="L73" s="19"/>
    </row>
    <row r="74" spans="1:12" ht="15.75" customHeight="1">
      <c r="A74" s="343"/>
      <c r="B74" s="2"/>
      <c r="C74" s="19"/>
      <c r="K74" s="2"/>
      <c r="L74" s="19"/>
    </row>
    <row r="75" spans="1:12" ht="15.75" customHeight="1">
      <c r="A75" s="343"/>
      <c r="B75" s="2"/>
      <c r="C75" s="19"/>
      <c r="K75" s="2"/>
      <c r="L75" s="19"/>
    </row>
    <row r="76" spans="1:12" ht="15.75" customHeight="1">
      <c r="A76" s="343"/>
      <c r="B76" s="2"/>
      <c r="C76" s="19"/>
      <c r="K76" s="2"/>
      <c r="L76" s="19"/>
    </row>
    <row r="77" spans="1:12" ht="15.75" customHeight="1">
      <c r="A77" s="343"/>
      <c r="B77" s="2"/>
      <c r="C77" s="19"/>
      <c r="K77" s="2"/>
      <c r="L77" s="19"/>
    </row>
    <row r="78" spans="1:12" ht="15.75" customHeight="1">
      <c r="A78" s="343"/>
      <c r="B78" s="2"/>
      <c r="C78" s="19"/>
      <c r="K78" s="2"/>
      <c r="L78" s="19"/>
    </row>
    <row r="79" spans="1:12" ht="15.75" customHeight="1">
      <c r="A79" s="343"/>
      <c r="B79" s="2"/>
      <c r="C79" s="19"/>
      <c r="K79" s="2"/>
      <c r="L79" s="19"/>
    </row>
    <row r="80" spans="1:12" ht="15.75" customHeight="1">
      <c r="A80" s="343"/>
      <c r="B80" s="2"/>
      <c r="C80" s="19"/>
      <c r="K80" s="2"/>
      <c r="L80" s="19"/>
    </row>
    <row r="81" spans="1:12" ht="15.75" customHeight="1">
      <c r="A81" s="343"/>
      <c r="B81" s="2"/>
      <c r="C81" s="19"/>
      <c r="K81" s="2"/>
      <c r="L81" s="19"/>
    </row>
    <row r="82" spans="1:12" ht="15.75" customHeight="1">
      <c r="A82" s="343"/>
      <c r="B82" s="2"/>
      <c r="C82" s="19"/>
      <c r="K82" s="2"/>
      <c r="L82" s="19"/>
    </row>
    <row r="83" spans="1:12" ht="15.75" customHeight="1">
      <c r="A83" s="343"/>
      <c r="B83" s="2"/>
      <c r="C83" s="19"/>
      <c r="K83" s="2"/>
      <c r="L83" s="19"/>
    </row>
    <row r="84" spans="1:12" ht="15.75" customHeight="1">
      <c r="A84" s="343"/>
      <c r="B84" s="2"/>
      <c r="C84" s="19"/>
      <c r="K84" s="2"/>
      <c r="L84" s="19"/>
    </row>
    <row r="85" spans="1:12" ht="15.75" customHeight="1">
      <c r="A85" s="343"/>
      <c r="B85" s="2"/>
      <c r="C85" s="19"/>
      <c r="K85" s="2"/>
      <c r="L85" s="19"/>
    </row>
    <row r="86" spans="1:12" ht="15.75" customHeight="1">
      <c r="A86" s="343"/>
      <c r="B86" s="2"/>
      <c r="C86" s="19"/>
      <c r="K86" s="2"/>
      <c r="L86" s="19"/>
    </row>
    <row r="87" spans="1:12" ht="15.75" customHeight="1">
      <c r="A87" s="343"/>
      <c r="B87" s="2"/>
      <c r="C87" s="19"/>
      <c r="K87" s="2"/>
      <c r="L87" s="19"/>
    </row>
    <row r="88" spans="1:12" ht="15.75" customHeight="1">
      <c r="A88" s="343"/>
      <c r="B88" s="2"/>
      <c r="C88" s="19"/>
      <c r="K88" s="2"/>
      <c r="L88" s="19"/>
    </row>
    <row r="89" spans="1:12" ht="15.75" customHeight="1">
      <c r="A89" s="343"/>
      <c r="B89" s="2"/>
      <c r="C89" s="19"/>
      <c r="K89" s="2"/>
      <c r="L89" s="19"/>
    </row>
    <row r="90" spans="1:12" ht="15.75" customHeight="1">
      <c r="A90" s="343"/>
      <c r="B90" s="2"/>
      <c r="C90" s="19"/>
      <c r="K90" s="2"/>
      <c r="L90" s="19"/>
    </row>
    <row r="91" spans="1:12" ht="15.75" customHeight="1">
      <c r="A91" s="343"/>
      <c r="B91" s="2"/>
      <c r="C91" s="19"/>
      <c r="K91" s="2"/>
      <c r="L91" s="19"/>
    </row>
    <row r="92" spans="1:12" ht="15.75" customHeight="1">
      <c r="A92" s="343"/>
      <c r="B92" s="2"/>
      <c r="C92" s="19"/>
      <c r="K92" s="2"/>
      <c r="L92" s="19"/>
    </row>
    <row r="93" spans="1:12" ht="15.75" customHeight="1">
      <c r="A93" s="343"/>
      <c r="B93" s="2"/>
      <c r="C93" s="19"/>
      <c r="K93" s="2"/>
      <c r="L93" s="19"/>
    </row>
    <row r="94" spans="1:12" ht="15.75" customHeight="1">
      <c r="A94" s="343"/>
      <c r="B94" s="2"/>
      <c r="C94" s="19"/>
      <c r="K94" s="2"/>
      <c r="L94" s="19"/>
    </row>
    <row r="95" spans="1:12" ht="15.75" customHeight="1">
      <c r="A95" s="343"/>
      <c r="B95" s="2"/>
      <c r="C95" s="19"/>
      <c r="K95" s="2"/>
      <c r="L95" s="19"/>
    </row>
    <row r="96" spans="1:12" ht="15.75" customHeight="1">
      <c r="A96" s="343"/>
      <c r="B96" s="2"/>
      <c r="C96" s="19"/>
      <c r="K96" s="2"/>
      <c r="L96" s="19"/>
    </row>
    <row r="97" spans="1:12" ht="15.75" customHeight="1">
      <c r="A97" s="343"/>
      <c r="B97" s="2"/>
      <c r="C97" s="19"/>
      <c r="K97" s="2"/>
      <c r="L97" s="19"/>
    </row>
    <row r="98" spans="1:12" ht="15.75" customHeight="1">
      <c r="A98" s="343"/>
      <c r="B98" s="2"/>
      <c r="C98" s="19"/>
      <c r="K98" s="2"/>
      <c r="L98" s="19"/>
    </row>
    <row r="99" spans="1:12" ht="15.75" customHeight="1">
      <c r="A99" s="343"/>
      <c r="B99" s="2"/>
      <c r="C99" s="19"/>
      <c r="K99" s="2"/>
      <c r="L99" s="19"/>
    </row>
    <row r="100" spans="1:12" ht="15.75" customHeight="1">
      <c r="A100" s="343"/>
      <c r="B100" s="2"/>
      <c r="C100" s="19"/>
      <c r="K100" s="2"/>
      <c r="L100" s="19"/>
    </row>
    <row r="101" spans="1:12" ht="15.75" customHeight="1">
      <c r="A101" s="343"/>
      <c r="B101" s="2"/>
      <c r="C101" s="19"/>
      <c r="K101" s="2"/>
      <c r="L101" s="19"/>
    </row>
    <row r="102" spans="1:12" ht="15.75" customHeight="1">
      <c r="A102" s="343"/>
      <c r="B102" s="2"/>
      <c r="C102" s="19"/>
      <c r="K102" s="2"/>
      <c r="L102" s="19"/>
    </row>
    <row r="103" spans="1:12" ht="15.75" customHeight="1">
      <c r="A103" s="343"/>
      <c r="B103" s="2"/>
      <c r="C103" s="19"/>
      <c r="K103" s="2"/>
      <c r="L103" s="19"/>
    </row>
    <row r="104" spans="1:12" ht="15.75" customHeight="1">
      <c r="A104" s="343"/>
      <c r="B104" s="2"/>
      <c r="C104" s="19"/>
      <c r="K104" s="2"/>
      <c r="L104" s="19"/>
    </row>
    <row r="105" spans="1:12" ht="15.75" customHeight="1">
      <c r="A105" s="343"/>
      <c r="B105" s="2"/>
      <c r="C105" s="19"/>
      <c r="K105" s="2"/>
      <c r="L105" s="19"/>
    </row>
    <row r="106" spans="1:12" ht="15.75" customHeight="1">
      <c r="A106" s="343"/>
      <c r="B106" s="2"/>
      <c r="C106" s="19"/>
      <c r="K106" s="2"/>
      <c r="L106" s="19"/>
    </row>
    <row r="107" spans="1:12" ht="15.75" customHeight="1">
      <c r="A107" s="343"/>
      <c r="B107" s="2"/>
      <c r="C107" s="19"/>
      <c r="K107" s="2"/>
      <c r="L107" s="19"/>
    </row>
    <row r="108" spans="1:12" ht="15.75" customHeight="1">
      <c r="A108" s="343"/>
      <c r="B108" s="2"/>
      <c r="C108" s="19"/>
      <c r="K108" s="2"/>
      <c r="L108" s="19"/>
    </row>
    <row r="109" spans="1:12" ht="15.75" customHeight="1">
      <c r="A109" s="343"/>
      <c r="B109" s="2"/>
      <c r="C109" s="19"/>
      <c r="K109" s="2"/>
      <c r="L109" s="19"/>
    </row>
    <row r="110" spans="1:12" ht="15.75" customHeight="1">
      <c r="A110" s="343"/>
      <c r="B110" s="2"/>
      <c r="C110" s="19"/>
      <c r="K110" s="2"/>
      <c r="L110" s="19"/>
    </row>
    <row r="111" spans="1:12" ht="15.75" customHeight="1">
      <c r="A111" s="343"/>
      <c r="B111" s="2"/>
      <c r="C111" s="19"/>
      <c r="K111" s="2"/>
      <c r="L111" s="19"/>
    </row>
    <row r="112" spans="1:12" ht="15.75" customHeight="1">
      <c r="A112" s="343"/>
      <c r="B112" s="2"/>
      <c r="C112" s="19"/>
      <c r="K112" s="2"/>
      <c r="L112" s="19"/>
    </row>
    <row r="113" spans="1:12" ht="15.75" customHeight="1">
      <c r="A113" s="343"/>
      <c r="B113" s="2"/>
      <c r="C113" s="19"/>
      <c r="K113" s="2"/>
      <c r="L113" s="19"/>
    </row>
    <row r="114" spans="1:12" ht="15.75" customHeight="1">
      <c r="A114" s="343"/>
      <c r="B114" s="2"/>
      <c r="C114" s="19"/>
      <c r="K114" s="2"/>
      <c r="L114" s="19"/>
    </row>
    <row r="115" spans="1:12" ht="15.75" customHeight="1">
      <c r="A115" s="343"/>
      <c r="B115" s="2"/>
      <c r="C115" s="19"/>
      <c r="K115" s="2"/>
      <c r="L115" s="19"/>
    </row>
    <row r="116" spans="1:12" ht="15.75" customHeight="1">
      <c r="A116" s="343"/>
      <c r="B116" s="2"/>
      <c r="C116" s="19"/>
      <c r="K116" s="2"/>
      <c r="L116" s="19"/>
    </row>
    <row r="117" spans="1:12" ht="15.75" customHeight="1">
      <c r="A117" s="343"/>
      <c r="B117" s="2"/>
      <c r="C117" s="19"/>
      <c r="K117" s="2"/>
      <c r="L117" s="19"/>
    </row>
    <row r="118" spans="1:12" ht="15.75" customHeight="1">
      <c r="A118" s="343"/>
      <c r="B118" s="2"/>
      <c r="C118" s="19"/>
      <c r="K118" s="2"/>
      <c r="L118" s="19"/>
    </row>
    <row r="119" spans="1:12" ht="15.75" customHeight="1">
      <c r="A119" s="343"/>
      <c r="B119" s="2"/>
      <c r="C119" s="19"/>
      <c r="K119" s="2"/>
      <c r="L119" s="19"/>
    </row>
    <row r="120" spans="1:12" ht="15.75" customHeight="1">
      <c r="A120" s="343"/>
      <c r="B120" s="2"/>
      <c r="C120" s="19"/>
      <c r="K120" s="2"/>
      <c r="L120" s="19"/>
    </row>
    <row r="121" spans="1:12" ht="15.75" customHeight="1">
      <c r="A121" s="343"/>
      <c r="B121" s="2"/>
      <c r="C121" s="19"/>
      <c r="K121" s="2"/>
      <c r="L121" s="19"/>
    </row>
    <row r="122" spans="1:12" ht="15.75" customHeight="1">
      <c r="A122" s="343"/>
      <c r="B122" s="2"/>
      <c r="C122" s="19"/>
      <c r="K122" s="2"/>
      <c r="L122" s="19"/>
    </row>
    <row r="123" spans="1:12" ht="15.75" customHeight="1">
      <c r="A123" s="343"/>
      <c r="B123" s="2"/>
      <c r="C123" s="19"/>
      <c r="K123" s="2"/>
      <c r="L123" s="19"/>
    </row>
    <row r="124" spans="1:12" ht="15.75" customHeight="1">
      <c r="A124" s="343"/>
      <c r="B124" s="2"/>
      <c r="C124" s="19"/>
      <c r="K124" s="2"/>
      <c r="L124" s="19"/>
    </row>
    <row r="125" spans="1:12" ht="15.75" customHeight="1">
      <c r="A125" s="343"/>
      <c r="B125" s="2"/>
      <c r="C125" s="19"/>
      <c r="K125" s="2"/>
      <c r="L125" s="19"/>
    </row>
    <row r="126" spans="1:12" ht="15.75" customHeight="1">
      <c r="A126" s="343"/>
      <c r="B126" s="2"/>
      <c r="C126" s="19"/>
      <c r="K126" s="2"/>
      <c r="L126" s="19"/>
    </row>
    <row r="127" spans="1:12" ht="15.75" customHeight="1">
      <c r="A127" s="343"/>
      <c r="B127" s="2"/>
      <c r="C127" s="19"/>
      <c r="K127" s="2"/>
      <c r="L127" s="19"/>
    </row>
    <row r="128" spans="1:12" ht="15.75" customHeight="1">
      <c r="A128" s="343"/>
      <c r="B128" s="2"/>
      <c r="C128" s="19"/>
      <c r="K128" s="2"/>
      <c r="L128" s="19"/>
    </row>
    <row r="129" spans="1:12" ht="15.75" customHeight="1">
      <c r="A129" s="343"/>
      <c r="B129" s="2"/>
      <c r="C129" s="19"/>
      <c r="K129" s="2"/>
      <c r="L129" s="19"/>
    </row>
    <row r="130" spans="1:12" ht="15.75" customHeight="1">
      <c r="A130" s="343"/>
      <c r="B130" s="2"/>
      <c r="C130" s="19"/>
      <c r="K130" s="2"/>
      <c r="L130" s="19"/>
    </row>
    <row r="131" spans="1:12" ht="15.75" customHeight="1">
      <c r="A131" s="343"/>
      <c r="B131" s="2"/>
      <c r="C131" s="19"/>
      <c r="K131" s="2"/>
      <c r="L131" s="19"/>
    </row>
    <row r="132" spans="1:12" ht="15.75" customHeight="1">
      <c r="A132" s="343"/>
      <c r="B132" s="2"/>
      <c r="C132" s="19"/>
      <c r="K132" s="2"/>
      <c r="L132" s="19"/>
    </row>
    <row r="133" spans="1:12" ht="15.75" customHeight="1">
      <c r="A133" s="343"/>
      <c r="B133" s="2"/>
      <c r="C133" s="19"/>
      <c r="K133" s="2"/>
      <c r="L133" s="19"/>
    </row>
    <row r="134" spans="1:12" ht="15.75" customHeight="1">
      <c r="A134" s="343"/>
      <c r="B134" s="2"/>
      <c r="C134" s="19"/>
      <c r="K134" s="2"/>
      <c r="L134" s="19"/>
    </row>
    <row r="135" spans="1:12" ht="15.75" customHeight="1">
      <c r="A135" s="343"/>
      <c r="B135" s="2"/>
      <c r="C135" s="19"/>
      <c r="K135" s="2"/>
      <c r="L135" s="19"/>
    </row>
    <row r="136" spans="1:12" ht="15.75" customHeight="1">
      <c r="A136" s="343"/>
      <c r="B136" s="2"/>
      <c r="C136" s="19"/>
      <c r="K136" s="2"/>
      <c r="L136" s="19"/>
    </row>
    <row r="137" spans="1:12" ht="15.75" customHeight="1">
      <c r="A137" s="343"/>
      <c r="B137" s="2"/>
      <c r="C137" s="19"/>
      <c r="K137" s="2"/>
      <c r="L137" s="19"/>
    </row>
    <row r="138" spans="1:12" ht="15.75" customHeight="1">
      <c r="A138" s="343"/>
      <c r="B138" s="2"/>
      <c r="C138" s="19"/>
      <c r="K138" s="2"/>
      <c r="L138" s="19"/>
    </row>
    <row r="139" spans="1:12" ht="15.75" customHeight="1">
      <c r="A139" s="343"/>
      <c r="B139" s="2"/>
      <c r="C139" s="19"/>
      <c r="K139" s="2"/>
      <c r="L139" s="19"/>
    </row>
    <row r="140" spans="1:12" ht="15.75" customHeight="1">
      <c r="A140" s="343"/>
      <c r="B140" s="2"/>
      <c r="C140" s="19"/>
      <c r="K140" s="2"/>
      <c r="L140" s="19"/>
    </row>
    <row r="141" spans="1:12" ht="15.75" customHeight="1">
      <c r="A141" s="343"/>
      <c r="B141" s="2"/>
      <c r="C141" s="19"/>
      <c r="K141" s="2"/>
      <c r="L141" s="19"/>
    </row>
    <row r="142" spans="1:12" ht="15.75" customHeight="1">
      <c r="A142" s="343"/>
      <c r="B142" s="2"/>
      <c r="C142" s="19"/>
      <c r="K142" s="2"/>
      <c r="L142" s="19"/>
    </row>
    <row r="143" spans="1:12" ht="15.75" customHeight="1">
      <c r="A143" s="343"/>
      <c r="B143" s="2"/>
      <c r="C143" s="19"/>
      <c r="K143" s="2"/>
      <c r="L143" s="19"/>
    </row>
    <row r="144" spans="1:12" ht="15.75" customHeight="1">
      <c r="A144" s="343"/>
      <c r="B144" s="2"/>
      <c r="C144" s="19"/>
      <c r="K144" s="2"/>
      <c r="L144" s="19"/>
    </row>
    <row r="145" spans="1:12" ht="15.75" customHeight="1">
      <c r="A145" s="343"/>
      <c r="B145" s="2"/>
      <c r="C145" s="19"/>
      <c r="K145" s="2"/>
      <c r="L145" s="19"/>
    </row>
    <row r="146" spans="1:12" ht="15.75" customHeight="1">
      <c r="A146" s="343"/>
      <c r="B146" s="2"/>
      <c r="C146" s="19"/>
      <c r="K146" s="2"/>
      <c r="L146" s="19"/>
    </row>
    <row r="147" spans="1:12" ht="15.75" customHeight="1">
      <c r="A147" s="343"/>
      <c r="B147" s="2"/>
      <c r="C147" s="19"/>
      <c r="K147" s="2"/>
      <c r="L147" s="19"/>
    </row>
    <row r="148" spans="1:12" ht="15.75" customHeight="1">
      <c r="A148" s="343"/>
      <c r="B148" s="2"/>
      <c r="C148" s="19"/>
      <c r="K148" s="2"/>
      <c r="L148" s="19"/>
    </row>
    <row r="149" spans="1:12" ht="15.75" customHeight="1">
      <c r="A149" s="343"/>
      <c r="B149" s="2"/>
      <c r="C149" s="19"/>
      <c r="K149" s="2"/>
      <c r="L149" s="19"/>
    </row>
    <row r="150" spans="1:12" ht="15.75" customHeight="1">
      <c r="A150" s="343"/>
      <c r="B150" s="2"/>
      <c r="C150" s="19"/>
      <c r="K150" s="2"/>
      <c r="L150" s="19"/>
    </row>
    <row r="151" spans="1:12" ht="15.75" customHeight="1">
      <c r="A151" s="343"/>
      <c r="B151" s="2"/>
      <c r="C151" s="19"/>
      <c r="K151" s="2"/>
      <c r="L151" s="19"/>
    </row>
    <row r="152" spans="1:12" ht="15.75" customHeight="1">
      <c r="A152" s="343"/>
      <c r="B152" s="2"/>
      <c r="C152" s="19"/>
      <c r="K152" s="2"/>
      <c r="L152" s="19"/>
    </row>
    <row r="153" spans="1:12" ht="15.75" customHeight="1">
      <c r="A153" s="343"/>
      <c r="B153" s="2"/>
      <c r="C153" s="19"/>
      <c r="K153" s="2"/>
      <c r="L153" s="19"/>
    </row>
    <row r="154" spans="1:12" ht="15.75" customHeight="1">
      <c r="A154" s="343"/>
      <c r="B154" s="2"/>
      <c r="C154" s="19"/>
      <c r="K154" s="2"/>
      <c r="L154" s="19"/>
    </row>
    <row r="155" spans="1:12" ht="15.75" customHeight="1">
      <c r="A155" s="343"/>
      <c r="B155" s="2"/>
      <c r="C155" s="19"/>
      <c r="K155" s="2"/>
      <c r="L155" s="19"/>
    </row>
    <row r="156" spans="1:12" ht="15.75" customHeight="1">
      <c r="A156" s="343"/>
      <c r="B156" s="2"/>
      <c r="C156" s="19"/>
      <c r="K156" s="2"/>
      <c r="L156" s="19"/>
    </row>
    <row r="157" spans="1:12" ht="15.75" customHeight="1">
      <c r="A157" s="343"/>
      <c r="B157" s="2"/>
      <c r="C157" s="19"/>
      <c r="K157" s="2"/>
      <c r="L157" s="19"/>
    </row>
    <row r="158" spans="1:12" ht="15.75" customHeight="1">
      <c r="A158" s="343"/>
      <c r="B158" s="2"/>
      <c r="C158" s="19"/>
      <c r="K158" s="2"/>
      <c r="L158" s="19"/>
    </row>
    <row r="159" spans="1:12" ht="15.75" customHeight="1">
      <c r="A159" s="343"/>
      <c r="B159" s="2"/>
      <c r="C159" s="19"/>
      <c r="K159" s="2"/>
      <c r="L159" s="19"/>
    </row>
    <row r="160" spans="1:12" ht="15.75" customHeight="1">
      <c r="A160" s="343"/>
      <c r="B160" s="2"/>
      <c r="C160" s="19"/>
      <c r="K160" s="2"/>
      <c r="L160" s="19"/>
    </row>
    <row r="161" spans="1:12" ht="15.75" customHeight="1">
      <c r="A161" s="343"/>
      <c r="B161" s="2"/>
      <c r="C161" s="19"/>
      <c r="K161" s="2"/>
      <c r="L161" s="19"/>
    </row>
    <row r="162" spans="1:12" ht="15.75" customHeight="1">
      <c r="A162" s="343"/>
      <c r="B162" s="2"/>
      <c r="C162" s="19"/>
      <c r="K162" s="2"/>
      <c r="L162" s="19"/>
    </row>
    <row r="163" spans="1:12" ht="15.75" customHeight="1">
      <c r="A163" s="343"/>
      <c r="B163" s="2"/>
      <c r="C163" s="19"/>
      <c r="K163" s="2"/>
      <c r="L163" s="19"/>
    </row>
    <row r="164" spans="1:12" ht="15.75" customHeight="1">
      <c r="A164" s="343"/>
      <c r="B164" s="2"/>
      <c r="C164" s="19"/>
      <c r="K164" s="2"/>
      <c r="L164" s="19"/>
    </row>
    <row r="165" spans="1:12" ht="15.75" customHeight="1">
      <c r="A165" s="343"/>
      <c r="B165" s="2"/>
      <c r="C165" s="19"/>
      <c r="K165" s="2"/>
      <c r="L165" s="19"/>
    </row>
    <row r="166" spans="1:12" ht="15.75" customHeight="1">
      <c r="A166" s="343"/>
      <c r="B166" s="2"/>
      <c r="C166" s="19"/>
      <c r="K166" s="2"/>
      <c r="L166" s="19"/>
    </row>
    <row r="167" spans="1:12" ht="15.75" customHeight="1">
      <c r="A167" s="343"/>
      <c r="B167" s="2"/>
      <c r="C167" s="19"/>
      <c r="K167" s="2"/>
      <c r="L167" s="19"/>
    </row>
    <row r="168" spans="1:12" ht="15.75" customHeight="1">
      <c r="A168" s="343"/>
      <c r="B168" s="2"/>
      <c r="C168" s="19"/>
      <c r="K168" s="2"/>
      <c r="L168" s="19"/>
    </row>
    <row r="169" spans="1:12" ht="15.75" customHeight="1">
      <c r="A169" s="343"/>
      <c r="B169" s="2"/>
      <c r="C169" s="19"/>
      <c r="K169" s="2"/>
      <c r="L169" s="19"/>
    </row>
    <row r="170" spans="1:12" ht="15.75" customHeight="1">
      <c r="A170" s="343"/>
      <c r="B170" s="2"/>
      <c r="C170" s="19"/>
      <c r="K170" s="2"/>
      <c r="L170" s="19"/>
    </row>
    <row r="171" spans="1:12" ht="15.75" customHeight="1">
      <c r="A171" s="343"/>
      <c r="B171" s="2"/>
      <c r="C171" s="19"/>
      <c r="K171" s="2"/>
      <c r="L171" s="19"/>
    </row>
    <row r="172" spans="1:12" ht="15.75" customHeight="1">
      <c r="A172" s="343"/>
      <c r="B172" s="2"/>
      <c r="C172" s="19"/>
      <c r="K172" s="2"/>
      <c r="L172" s="19"/>
    </row>
    <row r="173" spans="1:12" ht="15.75" customHeight="1">
      <c r="A173" s="343"/>
      <c r="B173" s="2"/>
      <c r="C173" s="19"/>
      <c r="K173" s="2"/>
      <c r="L173" s="19"/>
    </row>
    <row r="174" spans="1:12" ht="15.75" customHeight="1">
      <c r="A174" s="343"/>
      <c r="B174" s="2"/>
      <c r="C174" s="19"/>
      <c r="K174" s="2"/>
      <c r="L174" s="19"/>
    </row>
    <row r="175" spans="1:12" ht="15.75" customHeight="1">
      <c r="A175" s="343"/>
      <c r="B175" s="2"/>
      <c r="C175" s="19"/>
      <c r="K175" s="2"/>
      <c r="L175" s="19"/>
    </row>
    <row r="176" spans="1:12" ht="15.75" customHeight="1">
      <c r="A176" s="343"/>
      <c r="B176" s="2"/>
      <c r="C176" s="19"/>
      <c r="K176" s="2"/>
      <c r="L176" s="19"/>
    </row>
    <row r="177" spans="1:12" ht="15.75" customHeight="1">
      <c r="A177" s="343"/>
      <c r="B177" s="2"/>
      <c r="C177" s="19"/>
      <c r="K177" s="2"/>
      <c r="L177" s="19"/>
    </row>
    <row r="178" spans="1:12" ht="15.75" customHeight="1">
      <c r="A178" s="343"/>
      <c r="B178" s="2"/>
      <c r="C178" s="19"/>
      <c r="K178" s="2"/>
      <c r="L178" s="19"/>
    </row>
    <row r="179" spans="1:12" ht="15.75" customHeight="1">
      <c r="A179" s="343"/>
      <c r="B179" s="2"/>
      <c r="C179" s="19"/>
      <c r="K179" s="2"/>
      <c r="L179" s="19"/>
    </row>
    <row r="180" spans="1:12" ht="15.75" customHeight="1">
      <c r="A180" s="343"/>
      <c r="B180" s="2"/>
      <c r="C180" s="19"/>
      <c r="K180" s="2"/>
      <c r="L180" s="19"/>
    </row>
    <row r="181" spans="1:12" ht="15.75" customHeight="1">
      <c r="A181" s="343"/>
      <c r="B181" s="2"/>
      <c r="C181" s="19"/>
      <c r="K181" s="2"/>
      <c r="L181" s="19"/>
    </row>
    <row r="182" spans="1:12" ht="15.75" customHeight="1">
      <c r="A182" s="343"/>
      <c r="B182" s="2"/>
      <c r="C182" s="19"/>
      <c r="K182" s="2"/>
      <c r="L182" s="19"/>
    </row>
    <row r="183" spans="1:12" ht="15.75" customHeight="1">
      <c r="A183" s="343"/>
      <c r="B183" s="2"/>
      <c r="C183" s="19"/>
      <c r="K183" s="2"/>
      <c r="L183" s="19"/>
    </row>
    <row r="184" spans="1:12" ht="15.75" customHeight="1">
      <c r="A184" s="343"/>
      <c r="B184" s="2"/>
      <c r="C184" s="19"/>
      <c r="K184" s="2"/>
      <c r="L184" s="19"/>
    </row>
    <row r="185" spans="1:12" ht="15.75" customHeight="1">
      <c r="A185" s="343"/>
      <c r="B185" s="2"/>
      <c r="C185" s="19"/>
      <c r="K185" s="2"/>
      <c r="L185" s="19"/>
    </row>
    <row r="186" spans="1:12" ht="15.75" customHeight="1">
      <c r="A186" s="343"/>
      <c r="B186" s="2"/>
      <c r="C186" s="19"/>
      <c r="K186" s="2"/>
      <c r="L186" s="19"/>
    </row>
    <row r="187" spans="1:12" ht="15.75" customHeight="1">
      <c r="A187" s="343"/>
      <c r="B187" s="2"/>
      <c r="C187" s="19"/>
      <c r="K187" s="2"/>
      <c r="L187" s="19"/>
    </row>
    <row r="188" spans="1:12" ht="15.75" customHeight="1">
      <c r="A188" s="343"/>
      <c r="B188" s="2"/>
      <c r="C188" s="19"/>
      <c r="K188" s="2"/>
      <c r="L188" s="19"/>
    </row>
    <row r="189" spans="1:12" ht="15.75" customHeight="1">
      <c r="A189" s="343"/>
      <c r="B189" s="2"/>
      <c r="C189" s="19"/>
      <c r="K189" s="2"/>
      <c r="L189" s="19"/>
    </row>
    <row r="190" spans="1:12" ht="15.75" customHeight="1">
      <c r="A190" s="343"/>
      <c r="B190" s="2"/>
      <c r="C190" s="19"/>
      <c r="K190" s="2"/>
      <c r="L190" s="19"/>
    </row>
    <row r="191" spans="1:12" ht="15.75" customHeight="1">
      <c r="A191" s="343"/>
      <c r="B191" s="2"/>
      <c r="C191" s="19"/>
      <c r="K191" s="2"/>
      <c r="L191" s="19"/>
    </row>
    <row r="192" spans="1:12" ht="15.75" customHeight="1">
      <c r="A192" s="343"/>
      <c r="B192" s="2"/>
      <c r="C192" s="19"/>
      <c r="K192" s="2"/>
      <c r="L192" s="19"/>
    </row>
    <row r="193" spans="1:12" ht="15.75" customHeight="1">
      <c r="A193" s="343"/>
      <c r="B193" s="2"/>
      <c r="C193" s="19"/>
      <c r="K193" s="2"/>
      <c r="L193" s="19"/>
    </row>
    <row r="194" spans="1:12" ht="15.75" customHeight="1">
      <c r="A194" s="343"/>
      <c r="B194" s="2"/>
      <c r="C194" s="19"/>
      <c r="K194" s="2"/>
      <c r="L194" s="19"/>
    </row>
    <row r="195" spans="1:12" ht="15.75" customHeight="1">
      <c r="A195" s="343"/>
      <c r="B195" s="2"/>
      <c r="C195" s="19"/>
      <c r="K195" s="2"/>
      <c r="L195" s="19"/>
    </row>
    <row r="196" spans="1:12" ht="15.75" customHeight="1">
      <c r="A196" s="343"/>
      <c r="B196" s="2"/>
      <c r="C196" s="19"/>
      <c r="K196" s="2"/>
      <c r="L196" s="19"/>
    </row>
    <row r="197" spans="1:12" ht="15.75" customHeight="1">
      <c r="A197" s="343"/>
      <c r="B197" s="2"/>
      <c r="C197" s="19"/>
      <c r="K197" s="2"/>
      <c r="L197" s="19"/>
    </row>
    <row r="198" spans="1:12" ht="15.75" customHeight="1">
      <c r="A198" s="343"/>
      <c r="B198" s="2"/>
      <c r="C198" s="19"/>
      <c r="K198" s="2"/>
      <c r="L198" s="19"/>
    </row>
    <row r="199" spans="1:12" ht="15.75" customHeight="1">
      <c r="A199" s="343"/>
      <c r="B199" s="2"/>
      <c r="C199" s="19"/>
      <c r="K199" s="2"/>
      <c r="L199" s="19"/>
    </row>
    <row r="200" spans="1:12" ht="15.75" customHeight="1">
      <c r="A200" s="343"/>
      <c r="B200" s="2"/>
      <c r="C200" s="19"/>
      <c r="K200" s="2"/>
      <c r="L200" s="19"/>
    </row>
    <row r="201" spans="1:12" ht="15.75" customHeight="1">
      <c r="A201" s="343"/>
      <c r="B201" s="2"/>
      <c r="C201" s="19"/>
      <c r="K201" s="2"/>
      <c r="L201" s="19"/>
    </row>
    <row r="202" spans="1:12" ht="15.75" customHeight="1">
      <c r="A202" s="343"/>
      <c r="B202" s="2"/>
      <c r="C202" s="19"/>
      <c r="K202" s="2"/>
      <c r="L202" s="19"/>
    </row>
    <row r="203" spans="1:12" ht="15.75" customHeight="1">
      <c r="A203" s="343"/>
      <c r="B203" s="2"/>
      <c r="C203" s="19"/>
      <c r="K203" s="2"/>
      <c r="L203" s="19"/>
    </row>
    <row r="204" spans="1:12" ht="15.75" customHeight="1">
      <c r="A204" s="343"/>
      <c r="B204" s="2"/>
      <c r="C204" s="19"/>
      <c r="K204" s="2"/>
      <c r="L204" s="19"/>
    </row>
    <row r="205" spans="1:12" ht="15.75" customHeight="1">
      <c r="A205" s="343"/>
      <c r="B205" s="2"/>
      <c r="C205" s="19"/>
      <c r="K205" s="2"/>
      <c r="L205" s="19"/>
    </row>
    <row r="206" spans="1:12" ht="15.75" customHeight="1">
      <c r="A206" s="343"/>
      <c r="B206" s="2"/>
      <c r="C206" s="19"/>
      <c r="K206" s="2"/>
      <c r="L206" s="19"/>
    </row>
    <row r="207" spans="1:12" ht="15.75" customHeight="1">
      <c r="A207" s="343"/>
      <c r="B207" s="2"/>
      <c r="C207" s="19"/>
      <c r="K207" s="2"/>
      <c r="L207" s="19"/>
    </row>
    <row r="208" spans="1:12" ht="15.75" customHeight="1">
      <c r="A208" s="343"/>
      <c r="B208" s="2"/>
      <c r="C208" s="19"/>
      <c r="K208" s="2"/>
      <c r="L208" s="19"/>
    </row>
    <row r="209" spans="1:12" ht="15.75" customHeight="1">
      <c r="A209" s="343"/>
      <c r="B209" s="2"/>
      <c r="C209" s="19"/>
      <c r="K209" s="2"/>
      <c r="L209" s="19"/>
    </row>
    <row r="210" spans="1:12" ht="15.75" customHeight="1">
      <c r="A210" s="343"/>
      <c r="B210" s="2"/>
      <c r="C210" s="19"/>
      <c r="K210" s="2"/>
      <c r="L210" s="19"/>
    </row>
    <row r="211" spans="1:12" ht="15.75" customHeight="1">
      <c r="A211" s="343"/>
      <c r="B211" s="2"/>
      <c r="C211" s="19"/>
      <c r="K211" s="2"/>
      <c r="L211" s="19"/>
    </row>
    <row r="212" spans="1:12" ht="15.75" customHeight="1">
      <c r="A212" s="343"/>
      <c r="B212" s="2"/>
      <c r="C212" s="19"/>
      <c r="K212" s="2"/>
      <c r="L212" s="19"/>
    </row>
    <row r="213" spans="1:12" ht="15.75" customHeight="1">
      <c r="A213" s="343"/>
      <c r="B213" s="2"/>
      <c r="C213" s="19"/>
      <c r="K213" s="2"/>
      <c r="L213" s="19"/>
    </row>
    <row r="214" spans="1:12" ht="15.75" customHeight="1">
      <c r="A214" s="343"/>
      <c r="B214" s="2"/>
      <c r="C214" s="19"/>
      <c r="K214" s="2"/>
      <c r="L214" s="19"/>
    </row>
    <row r="215" spans="1:12" ht="15.75" customHeight="1">
      <c r="A215" s="343"/>
      <c r="B215" s="2"/>
      <c r="C215" s="19"/>
      <c r="K215" s="2"/>
      <c r="L215" s="19"/>
    </row>
    <row r="216" spans="1:12" ht="15.75" customHeight="1">
      <c r="A216" s="343"/>
      <c r="B216" s="2"/>
      <c r="C216" s="19"/>
      <c r="K216" s="2"/>
      <c r="L216" s="19"/>
    </row>
    <row r="217" spans="1:12" ht="15.75" customHeight="1">
      <c r="A217" s="343"/>
      <c r="B217" s="2"/>
      <c r="C217" s="19"/>
      <c r="K217" s="2"/>
      <c r="L217" s="19"/>
    </row>
    <row r="218" spans="1:12" ht="15.75" customHeight="1">
      <c r="A218" s="343"/>
      <c r="B218" s="2"/>
      <c r="C218" s="19"/>
      <c r="K218" s="2"/>
      <c r="L218" s="19"/>
    </row>
    <row r="219" spans="1:12" ht="15.75" customHeight="1">
      <c r="A219" s="343"/>
      <c r="B219" s="2"/>
      <c r="C219" s="19"/>
      <c r="K219" s="2"/>
      <c r="L219" s="19"/>
    </row>
    <row r="220" spans="1:12" ht="15.75" customHeight="1">
      <c r="A220" s="343"/>
      <c r="B220" s="2"/>
      <c r="C220" s="19"/>
      <c r="K220" s="2"/>
      <c r="L220" s="19"/>
    </row>
    <row r="221" spans="1:12" ht="15.75" customHeight="1">
      <c r="A221" s="343"/>
      <c r="B221" s="2"/>
      <c r="C221" s="19"/>
      <c r="K221" s="2"/>
      <c r="L221" s="19"/>
    </row>
    <row r="222" spans="1:12" ht="15.75" customHeight="1">
      <c r="A222" s="343"/>
      <c r="B222" s="2"/>
      <c r="C222" s="19"/>
      <c r="K222" s="2"/>
      <c r="L222" s="19"/>
    </row>
    <row r="223" spans="1:12" ht="15.75" customHeight="1">
      <c r="A223" s="343"/>
      <c r="B223" s="2"/>
      <c r="C223" s="19"/>
      <c r="K223" s="2"/>
      <c r="L223" s="19"/>
    </row>
    <row r="224" spans="1:12" ht="15.75" customHeight="1">
      <c r="A224" s="343"/>
      <c r="B224" s="2"/>
      <c r="C224" s="19"/>
      <c r="K224" s="2"/>
      <c r="L224" s="19"/>
    </row>
    <row r="225" spans="1:12" ht="15.75" customHeight="1">
      <c r="A225" s="343"/>
      <c r="B225" s="2"/>
      <c r="C225" s="19"/>
      <c r="K225" s="2"/>
      <c r="L225" s="19"/>
    </row>
    <row r="226" spans="1:12" ht="15.75" customHeight="1">
      <c r="A226" s="343"/>
      <c r="B226" s="2"/>
      <c r="C226" s="19"/>
      <c r="K226" s="2"/>
      <c r="L226" s="19"/>
    </row>
    <row r="227" spans="1:12" ht="15.75" customHeight="1">
      <c r="A227" s="343"/>
      <c r="B227" s="2"/>
      <c r="C227" s="19"/>
      <c r="K227" s="2"/>
      <c r="L227" s="19"/>
    </row>
    <row r="228" spans="1:12" ht="15.75" customHeight="1">
      <c r="A228" s="343"/>
      <c r="B228" s="2"/>
      <c r="C228" s="19"/>
      <c r="K228" s="2"/>
      <c r="L228" s="19"/>
    </row>
    <row r="229" spans="1:12" ht="15.75" customHeight="1">
      <c r="A229" s="343"/>
      <c r="B229" s="2"/>
      <c r="C229" s="19"/>
      <c r="K229" s="2"/>
      <c r="L229" s="19"/>
    </row>
    <row r="230" spans="1:12" ht="15.75" customHeight="1">
      <c r="A230" s="343"/>
      <c r="B230" s="2"/>
      <c r="C230" s="19"/>
      <c r="K230" s="2"/>
      <c r="L230" s="19"/>
    </row>
    <row r="231" spans="1:12" ht="15.75" customHeight="1">
      <c r="A231" s="343"/>
      <c r="B231" s="2"/>
      <c r="C231" s="19"/>
      <c r="K231" s="2"/>
      <c r="L231" s="19"/>
    </row>
    <row r="232" spans="1:12" ht="15.75" customHeight="1">
      <c r="A232" s="343"/>
      <c r="B232" s="2"/>
      <c r="C232" s="19"/>
      <c r="K232" s="2"/>
      <c r="L232" s="19"/>
    </row>
    <row r="233" spans="1:12" ht="15.75" customHeight="1">
      <c r="A233" s="343"/>
      <c r="B233" s="2"/>
      <c r="C233" s="19"/>
      <c r="K233" s="2"/>
      <c r="L233" s="19"/>
    </row>
    <row r="234" spans="1:12" ht="15.75" customHeight="1">
      <c r="A234" s="343"/>
      <c r="B234" s="2"/>
      <c r="C234" s="19"/>
      <c r="K234" s="2"/>
      <c r="L234" s="19"/>
    </row>
    <row r="235" spans="1:12" ht="15.75" customHeight="1">
      <c r="A235" s="343"/>
      <c r="B235" s="2"/>
      <c r="C235" s="19"/>
      <c r="K235" s="2"/>
      <c r="L235" s="19"/>
    </row>
    <row r="236" spans="1:12" ht="15.75" customHeight="1">
      <c r="A236" s="343"/>
      <c r="B236" s="2"/>
      <c r="C236" s="19"/>
      <c r="K236" s="2"/>
      <c r="L236" s="19"/>
    </row>
    <row r="237" spans="1:12" ht="15.75" customHeight="1">
      <c r="A237" s="343"/>
      <c r="B237" s="2"/>
      <c r="C237" s="19"/>
      <c r="K237" s="2"/>
      <c r="L237" s="19"/>
    </row>
    <row r="238" spans="1:12" ht="15.75" customHeight="1">
      <c r="A238" s="343"/>
      <c r="B238" s="2"/>
      <c r="C238" s="19"/>
      <c r="K238" s="2"/>
      <c r="L238" s="19"/>
    </row>
    <row r="239" spans="1:12" ht="15.75" customHeight="1">
      <c r="A239" s="343"/>
      <c r="B239" s="2"/>
      <c r="C239" s="19"/>
      <c r="K239" s="2"/>
      <c r="L239" s="19"/>
    </row>
    <row r="240" spans="1:12" ht="15.75" customHeight="1">
      <c r="A240" s="343"/>
      <c r="B240" s="2"/>
      <c r="C240" s="19"/>
      <c r="K240" s="2"/>
      <c r="L240" s="19"/>
    </row>
    <row r="241" spans="1:12" ht="15.75" customHeight="1">
      <c r="A241" s="343"/>
      <c r="B241" s="2"/>
      <c r="C241" s="19"/>
      <c r="K241" s="2"/>
      <c r="L241" s="19"/>
    </row>
    <row r="242" spans="1:12" ht="15.75" customHeight="1">
      <c r="A242" s="343"/>
      <c r="B242" s="2"/>
      <c r="C242" s="19"/>
      <c r="K242" s="2"/>
      <c r="L242" s="19"/>
    </row>
    <row r="243" spans="1:12" ht="15.75" customHeight="1">
      <c r="A243" s="343"/>
      <c r="B243" s="2"/>
      <c r="C243" s="19"/>
      <c r="K243" s="2"/>
      <c r="L243" s="19"/>
    </row>
    <row r="244" spans="1:12" ht="15.75" customHeight="1">
      <c r="A244" s="343"/>
      <c r="B244" s="2"/>
      <c r="C244" s="19"/>
      <c r="K244" s="2"/>
      <c r="L244" s="19"/>
    </row>
    <row r="245" spans="1:12" ht="15.75" customHeight="1">
      <c r="A245" s="343"/>
      <c r="B245" s="2"/>
      <c r="C245" s="19"/>
      <c r="K245" s="2"/>
      <c r="L245" s="19"/>
    </row>
    <row r="246" spans="1:12" ht="15.75" customHeight="1">
      <c r="A246" s="343"/>
      <c r="B246" s="2"/>
      <c r="C246" s="19"/>
      <c r="K246" s="2"/>
      <c r="L246" s="19"/>
    </row>
    <row r="247" spans="1:12" ht="15.75" customHeight="1">
      <c r="A247" s="343"/>
      <c r="B247" s="2"/>
      <c r="C247" s="19"/>
      <c r="K247" s="2"/>
      <c r="L247" s="19"/>
    </row>
    <row r="248" spans="1:12" ht="15.75" customHeight="1">
      <c r="A248" s="343"/>
      <c r="B248" s="2"/>
      <c r="C248" s="19"/>
      <c r="K248" s="2"/>
      <c r="L248" s="19"/>
    </row>
    <row r="249" spans="1:12" ht="15.75" customHeight="1">
      <c r="A249" s="343"/>
      <c r="B249" s="2"/>
      <c r="C249" s="19"/>
      <c r="K249" s="2"/>
      <c r="L249" s="19"/>
    </row>
    <row r="250" spans="1:12" ht="15.75" customHeight="1">
      <c r="A250" s="343"/>
      <c r="B250" s="2"/>
      <c r="C250" s="19"/>
      <c r="K250" s="2"/>
      <c r="L250" s="19"/>
    </row>
    <row r="251" spans="1:12" ht="15.75" customHeight="1">
      <c r="A251" s="343"/>
      <c r="B251" s="2"/>
      <c r="C251" s="19"/>
      <c r="K251" s="2"/>
      <c r="L251" s="19"/>
    </row>
    <row r="252" spans="1:12" ht="15.75" customHeight="1">
      <c r="A252" s="343"/>
      <c r="B252" s="2"/>
      <c r="C252" s="19"/>
      <c r="K252" s="2"/>
      <c r="L252" s="19"/>
    </row>
    <row r="253" spans="1:12" ht="15.75" customHeight="1">
      <c r="A253" s="343"/>
      <c r="B253" s="2"/>
      <c r="C253" s="19"/>
      <c r="K253" s="2"/>
      <c r="L253" s="19"/>
    </row>
    <row r="254" spans="1:12" ht="15.75" customHeight="1">
      <c r="A254" s="343"/>
      <c r="B254" s="2"/>
      <c r="C254" s="19"/>
      <c r="K254" s="2"/>
      <c r="L254" s="19"/>
    </row>
    <row r="255" spans="1:12" ht="15.75" customHeight="1">
      <c r="A255" s="343"/>
      <c r="B255" s="2"/>
      <c r="C255" s="19"/>
      <c r="K255" s="2"/>
      <c r="L255" s="19"/>
    </row>
    <row r="256" spans="1:12" ht="15.75" customHeight="1">
      <c r="A256" s="343"/>
      <c r="B256" s="2"/>
      <c r="C256" s="19"/>
      <c r="K256" s="2"/>
      <c r="L256" s="19"/>
    </row>
    <row r="257" spans="1:12" ht="15.75" customHeight="1">
      <c r="A257" s="343"/>
      <c r="B257" s="2"/>
      <c r="C257" s="19"/>
      <c r="K257" s="2"/>
      <c r="L257" s="19"/>
    </row>
    <row r="258" spans="1:12" ht="15.75" customHeight="1">
      <c r="A258" s="343"/>
      <c r="B258" s="2"/>
      <c r="C258" s="19"/>
      <c r="K258" s="2"/>
      <c r="L258" s="19"/>
    </row>
    <row r="259" spans="1:12" ht="15.75" customHeight="1">
      <c r="A259" s="343"/>
      <c r="B259" s="2"/>
      <c r="C259" s="19"/>
      <c r="K259" s="2"/>
      <c r="L259" s="19"/>
    </row>
    <row r="260" spans="1:12" ht="15.75" customHeight="1">
      <c r="A260" s="343"/>
      <c r="B260" s="2"/>
      <c r="C260" s="19"/>
      <c r="K260" s="2"/>
      <c r="L260" s="19"/>
    </row>
    <row r="261" spans="1:12" ht="15.75" customHeight="1">
      <c r="A261" s="343"/>
      <c r="B261" s="2"/>
      <c r="C261" s="19"/>
      <c r="K261" s="2"/>
      <c r="L261" s="19"/>
    </row>
    <row r="262" spans="1:12" ht="15.75" customHeight="1">
      <c r="A262" s="343"/>
      <c r="B262" s="2"/>
      <c r="C262" s="19"/>
      <c r="K262" s="2"/>
      <c r="L262" s="19"/>
    </row>
    <row r="263" spans="1:12" ht="15.75" customHeight="1">
      <c r="A263" s="343"/>
      <c r="B263" s="2"/>
      <c r="C263" s="19"/>
      <c r="K263" s="2"/>
      <c r="L263" s="19"/>
    </row>
    <row r="264" spans="1:12" ht="15.75" customHeight="1">
      <c r="A264" s="343"/>
      <c r="B264" s="2"/>
      <c r="C264" s="19"/>
      <c r="K264" s="2"/>
      <c r="L264" s="19"/>
    </row>
    <row r="265" spans="1:12" ht="15.75" customHeight="1">
      <c r="A265" s="343"/>
      <c r="B265" s="2"/>
      <c r="C265" s="19"/>
      <c r="K265" s="2"/>
      <c r="L265" s="19"/>
    </row>
    <row r="266" spans="1:12" ht="15.75" customHeight="1">
      <c r="A266" s="343"/>
      <c r="B266" s="2"/>
      <c r="C266" s="19"/>
      <c r="K266" s="2"/>
      <c r="L266" s="19"/>
    </row>
    <row r="267" spans="1:12" ht="15.75" customHeight="1">
      <c r="A267" s="343"/>
      <c r="B267" s="2"/>
      <c r="C267" s="19"/>
      <c r="K267" s="2"/>
      <c r="L267" s="19"/>
    </row>
    <row r="268" spans="1:12" ht="15.75" customHeight="1">
      <c r="A268" s="343"/>
      <c r="B268" s="2"/>
      <c r="C268" s="19"/>
      <c r="K268" s="2"/>
      <c r="L268" s="19"/>
    </row>
    <row r="269" spans="1:12" ht="15.75" customHeight="1">
      <c r="A269" s="343"/>
      <c r="B269" s="2"/>
      <c r="C269" s="19"/>
      <c r="K269" s="2"/>
      <c r="L269" s="19"/>
    </row>
    <row r="270" spans="1:12" ht="15.75" customHeight="1">
      <c r="A270" s="343"/>
      <c r="B270" s="2"/>
      <c r="C270" s="19"/>
      <c r="K270" s="2"/>
      <c r="L270" s="19"/>
    </row>
    <row r="271" spans="1:12" ht="15.75" customHeight="1">
      <c r="A271" s="343"/>
      <c r="B271" s="2"/>
      <c r="C271" s="19"/>
      <c r="K271" s="2"/>
      <c r="L271" s="19"/>
    </row>
    <row r="272" spans="1:12" ht="15.75" customHeight="1">
      <c r="A272" s="343"/>
      <c r="B272" s="2"/>
      <c r="C272" s="19"/>
      <c r="K272" s="2"/>
      <c r="L272" s="19"/>
    </row>
    <row r="273" spans="1:12" ht="15.75" customHeight="1">
      <c r="A273" s="343"/>
      <c r="B273" s="2"/>
      <c r="C273" s="19"/>
      <c r="K273" s="2"/>
      <c r="L273" s="19"/>
    </row>
    <row r="274" spans="1:12" ht="15.75" customHeight="1">
      <c r="A274" s="343"/>
      <c r="B274" s="2"/>
      <c r="C274" s="19"/>
      <c r="K274" s="2"/>
      <c r="L274" s="19"/>
    </row>
    <row r="275" spans="1:12" ht="15.75" customHeight="1">
      <c r="A275" s="343"/>
      <c r="B275" s="2"/>
      <c r="C275" s="19"/>
      <c r="K275" s="2"/>
      <c r="L275" s="19"/>
    </row>
    <row r="276" spans="1:12" ht="15.75" customHeight="1">
      <c r="A276" s="343"/>
      <c r="B276" s="2"/>
      <c r="C276" s="19"/>
      <c r="K276" s="2"/>
      <c r="L276" s="19"/>
    </row>
    <row r="277" spans="1:12" ht="15.75" customHeight="1">
      <c r="A277" s="343"/>
      <c r="B277" s="2"/>
      <c r="C277" s="19"/>
      <c r="K277" s="2"/>
      <c r="L277" s="19"/>
    </row>
    <row r="278" spans="1:12" ht="15.75" customHeight="1">
      <c r="A278" s="343"/>
      <c r="B278" s="2"/>
      <c r="C278" s="19"/>
      <c r="K278" s="2"/>
      <c r="L278" s="19"/>
    </row>
    <row r="279" spans="1:12" ht="15.75" customHeight="1">
      <c r="A279" s="343"/>
      <c r="B279" s="2"/>
      <c r="C279" s="19"/>
      <c r="K279" s="2"/>
      <c r="L279" s="19"/>
    </row>
    <row r="280" spans="1:12" ht="15.75" customHeight="1">
      <c r="A280" s="343"/>
      <c r="B280" s="2"/>
      <c r="C280" s="19"/>
      <c r="K280" s="2"/>
      <c r="L280" s="19"/>
    </row>
    <row r="281" spans="1:12" ht="15.75" customHeight="1">
      <c r="A281" s="343"/>
      <c r="B281" s="2"/>
      <c r="C281" s="19"/>
      <c r="K281" s="2"/>
      <c r="L281" s="19"/>
    </row>
    <row r="282" spans="1:12" ht="15.75" customHeight="1">
      <c r="A282" s="343"/>
      <c r="B282" s="2"/>
      <c r="C282" s="19"/>
      <c r="K282" s="2"/>
      <c r="L282" s="19"/>
    </row>
    <row r="283" spans="1:12" ht="15.75" customHeight="1">
      <c r="A283" s="343"/>
      <c r="B283" s="2"/>
      <c r="C283" s="19"/>
      <c r="K283" s="2"/>
      <c r="L283" s="19"/>
    </row>
    <row r="284" spans="1:12" ht="15.75" customHeight="1">
      <c r="A284" s="343"/>
      <c r="B284" s="2"/>
      <c r="C284" s="19"/>
      <c r="K284" s="2"/>
      <c r="L284" s="19"/>
    </row>
    <row r="285" spans="1:12" ht="15.75" customHeight="1">
      <c r="A285" s="343"/>
      <c r="B285" s="2"/>
      <c r="C285" s="19"/>
      <c r="K285" s="2"/>
      <c r="L285" s="19"/>
    </row>
    <row r="286" spans="1:12" ht="15.75" customHeight="1">
      <c r="A286" s="343"/>
      <c r="B286" s="2"/>
      <c r="C286" s="19"/>
      <c r="K286" s="2"/>
      <c r="L286" s="19"/>
    </row>
    <row r="287" spans="1:12" ht="15.75" customHeight="1">
      <c r="A287" s="343"/>
      <c r="B287" s="2"/>
      <c r="C287" s="19"/>
      <c r="K287" s="2"/>
      <c r="L287" s="19"/>
    </row>
    <row r="288" spans="1:12" ht="15.75" customHeight="1">
      <c r="A288" s="343"/>
      <c r="B288" s="2"/>
      <c r="C288" s="19"/>
      <c r="K288" s="2"/>
      <c r="L288" s="19"/>
    </row>
    <row r="289" spans="1:12" ht="15.75" customHeight="1">
      <c r="A289" s="343"/>
      <c r="B289" s="2"/>
      <c r="C289" s="19"/>
      <c r="K289" s="2"/>
      <c r="L289" s="19"/>
    </row>
    <row r="290" spans="1:12" ht="15.75" customHeight="1">
      <c r="A290" s="343"/>
      <c r="B290" s="2"/>
      <c r="C290" s="19"/>
      <c r="K290" s="2"/>
      <c r="L290" s="19"/>
    </row>
    <row r="291" spans="1:12" ht="15.75" customHeight="1">
      <c r="A291" s="343"/>
      <c r="B291" s="2"/>
      <c r="C291" s="19"/>
      <c r="K291" s="2"/>
      <c r="L291" s="19"/>
    </row>
    <row r="292" spans="1:12" ht="15.75" customHeight="1">
      <c r="A292" s="343"/>
      <c r="B292" s="2"/>
      <c r="C292" s="19"/>
      <c r="K292" s="2"/>
      <c r="L292" s="19"/>
    </row>
    <row r="293" spans="1:12" ht="15.75" customHeight="1">
      <c r="A293" s="343"/>
      <c r="B293" s="2"/>
      <c r="C293" s="19"/>
      <c r="K293" s="2"/>
      <c r="L293" s="19"/>
    </row>
    <row r="294" spans="1:12" ht="15.75" customHeight="1">
      <c r="A294" s="343"/>
      <c r="B294" s="2"/>
      <c r="C294" s="19"/>
      <c r="K294" s="2"/>
      <c r="L294" s="19"/>
    </row>
    <row r="295" spans="1:12" ht="15.75" customHeight="1">
      <c r="A295" s="343"/>
      <c r="B295" s="2"/>
      <c r="C295" s="19"/>
      <c r="K295" s="2"/>
      <c r="L295" s="19"/>
    </row>
    <row r="296" spans="1:12" ht="15.75" customHeight="1">
      <c r="A296" s="343"/>
      <c r="B296" s="2"/>
      <c r="C296" s="19"/>
      <c r="K296" s="2"/>
      <c r="L296" s="19"/>
    </row>
    <row r="297" spans="1:12" ht="15.75" customHeight="1">
      <c r="A297" s="343"/>
      <c r="B297" s="2"/>
      <c r="C297" s="19"/>
      <c r="K297" s="2"/>
      <c r="L297" s="19"/>
    </row>
    <row r="298" spans="1:12" ht="15.75" customHeight="1">
      <c r="A298" s="343"/>
      <c r="B298" s="2"/>
      <c r="C298" s="19"/>
      <c r="K298" s="2"/>
      <c r="L298" s="19"/>
    </row>
    <row r="299" spans="1:12" ht="15.75" customHeight="1">
      <c r="A299" s="343"/>
      <c r="B299" s="2"/>
      <c r="C299" s="19"/>
      <c r="K299" s="2"/>
      <c r="L299" s="19"/>
    </row>
    <row r="300" spans="1:12" ht="15.75" customHeight="1">
      <c r="A300" s="343"/>
      <c r="B300" s="2"/>
      <c r="C300" s="19"/>
      <c r="K300" s="2"/>
      <c r="L300" s="19"/>
    </row>
    <row r="301" spans="1:12" ht="15.75" customHeight="1">
      <c r="A301" s="343"/>
      <c r="B301" s="2"/>
      <c r="C301" s="19"/>
      <c r="K301" s="2"/>
      <c r="L301" s="19"/>
    </row>
    <row r="302" spans="1:12" ht="15.75" customHeight="1">
      <c r="A302" s="343"/>
      <c r="B302" s="2"/>
      <c r="C302" s="19"/>
      <c r="K302" s="2"/>
      <c r="L302" s="19"/>
    </row>
    <row r="303" spans="1:12" ht="15.75" customHeight="1">
      <c r="A303" s="343"/>
      <c r="B303" s="2"/>
      <c r="C303" s="19"/>
      <c r="K303" s="2"/>
      <c r="L303" s="19"/>
    </row>
    <row r="304" spans="1:12" ht="15.75" customHeight="1">
      <c r="A304" s="343"/>
      <c r="B304" s="2"/>
      <c r="C304" s="19"/>
      <c r="K304" s="2"/>
      <c r="L304" s="19"/>
    </row>
    <row r="305" spans="1:12" ht="15.75" customHeight="1">
      <c r="A305" s="343"/>
      <c r="B305" s="2"/>
      <c r="C305" s="19"/>
      <c r="K305" s="2"/>
      <c r="L305" s="19"/>
    </row>
    <row r="306" spans="1:12" ht="15.75" customHeight="1">
      <c r="A306" s="343"/>
      <c r="B306" s="2"/>
      <c r="C306" s="19"/>
      <c r="K306" s="2"/>
      <c r="L306" s="19"/>
    </row>
    <row r="307" spans="1:12" ht="15.75" customHeight="1">
      <c r="A307" s="343"/>
      <c r="B307" s="2"/>
      <c r="C307" s="19"/>
      <c r="K307" s="2"/>
      <c r="L307" s="19"/>
    </row>
    <row r="308" spans="1:12" ht="15.75" customHeight="1">
      <c r="A308" s="343"/>
      <c r="B308" s="2"/>
      <c r="C308" s="19"/>
      <c r="K308" s="2"/>
      <c r="L308" s="19"/>
    </row>
    <row r="309" spans="1:12" ht="15.75" customHeight="1">
      <c r="A309" s="343"/>
      <c r="B309" s="2"/>
      <c r="C309" s="19"/>
      <c r="K309" s="2"/>
      <c r="L309" s="19"/>
    </row>
    <row r="310" spans="1:12" ht="15.75" customHeight="1">
      <c r="A310" s="343"/>
      <c r="B310" s="2"/>
      <c r="C310" s="19"/>
      <c r="K310" s="2"/>
      <c r="L310" s="19"/>
    </row>
    <row r="311" spans="1:12" ht="15.75" customHeight="1">
      <c r="A311" s="343"/>
      <c r="B311" s="2"/>
      <c r="C311" s="19"/>
      <c r="K311" s="2"/>
      <c r="L311" s="19"/>
    </row>
    <row r="312" spans="1:12" ht="15.75" customHeight="1">
      <c r="A312" s="343"/>
      <c r="B312" s="2"/>
      <c r="C312" s="19"/>
      <c r="K312" s="2"/>
      <c r="L312" s="19"/>
    </row>
    <row r="313" spans="1:12" ht="15.75" customHeight="1">
      <c r="A313" s="343"/>
      <c r="B313" s="2"/>
      <c r="C313" s="19"/>
      <c r="K313" s="2"/>
      <c r="L313" s="19"/>
    </row>
    <row r="314" spans="1:12" ht="15.75" customHeight="1">
      <c r="A314" s="343"/>
      <c r="B314" s="2"/>
      <c r="C314" s="19"/>
      <c r="K314" s="2"/>
      <c r="L314" s="19"/>
    </row>
    <row r="315" spans="1:12" ht="15.75" customHeight="1">
      <c r="A315" s="343"/>
      <c r="B315" s="2"/>
      <c r="C315" s="19"/>
      <c r="K315" s="2"/>
      <c r="L315" s="19"/>
    </row>
    <row r="316" spans="1:12" ht="15.75" customHeight="1">
      <c r="A316" s="343"/>
      <c r="B316" s="2"/>
      <c r="C316" s="19"/>
      <c r="K316" s="2"/>
      <c r="L316" s="19"/>
    </row>
    <row r="317" spans="1:12" ht="15.75" customHeight="1">
      <c r="A317" s="343"/>
      <c r="B317" s="2"/>
      <c r="C317" s="19"/>
      <c r="K317" s="2"/>
      <c r="L317" s="19"/>
    </row>
    <row r="318" spans="1:12" ht="15.75" customHeight="1">
      <c r="A318" s="343"/>
      <c r="B318" s="2"/>
      <c r="C318" s="19"/>
      <c r="K318" s="2"/>
      <c r="L318" s="19"/>
    </row>
    <row r="319" spans="1:12" ht="15.75" customHeight="1">
      <c r="A319" s="343"/>
      <c r="B319" s="2"/>
      <c r="C319" s="19"/>
      <c r="K319" s="2"/>
      <c r="L319" s="19"/>
    </row>
    <row r="320" spans="1:12" ht="15.75" customHeight="1">
      <c r="A320" s="343"/>
      <c r="B320" s="2"/>
      <c r="C320" s="19"/>
      <c r="K320" s="2"/>
      <c r="L320" s="19"/>
    </row>
    <row r="321" spans="1:12" ht="15.75" customHeight="1">
      <c r="A321" s="343"/>
      <c r="B321" s="2"/>
      <c r="C321" s="19"/>
      <c r="K321" s="2"/>
      <c r="L321" s="19"/>
    </row>
    <row r="322" spans="1:12" ht="15.75" customHeight="1">
      <c r="A322" s="343"/>
      <c r="B322" s="2"/>
      <c r="C322" s="19"/>
      <c r="K322" s="2"/>
      <c r="L322" s="19"/>
    </row>
    <row r="323" spans="1:12" ht="15.75" customHeight="1">
      <c r="A323" s="343"/>
      <c r="B323" s="2"/>
      <c r="C323" s="19"/>
      <c r="K323" s="2"/>
      <c r="L323" s="19"/>
    </row>
    <row r="324" spans="1:12" ht="15.75" customHeight="1">
      <c r="A324" s="343"/>
      <c r="B324" s="2"/>
      <c r="C324" s="19"/>
      <c r="K324" s="2"/>
      <c r="L324" s="19"/>
    </row>
    <row r="325" spans="1:12" ht="15.75" customHeight="1">
      <c r="A325" s="343"/>
      <c r="B325" s="2"/>
      <c r="C325" s="19"/>
      <c r="K325" s="2"/>
      <c r="L325" s="19"/>
    </row>
    <row r="326" spans="1:12" ht="15.75" customHeight="1">
      <c r="A326" s="343"/>
      <c r="B326" s="2"/>
      <c r="C326" s="19"/>
      <c r="K326" s="2"/>
      <c r="L326" s="19"/>
    </row>
    <row r="327" spans="1:12" ht="15.75" customHeight="1">
      <c r="A327" s="343"/>
      <c r="B327" s="2"/>
      <c r="C327" s="19"/>
      <c r="K327" s="2"/>
      <c r="L327" s="19"/>
    </row>
    <row r="328" spans="1:12" ht="15.75" customHeight="1">
      <c r="A328" s="343"/>
      <c r="B328" s="2"/>
      <c r="C328" s="19"/>
      <c r="K328" s="2"/>
      <c r="L328" s="19"/>
    </row>
    <row r="329" spans="1:12" ht="15.75" customHeight="1">
      <c r="A329" s="343"/>
      <c r="B329" s="2"/>
      <c r="C329" s="19"/>
      <c r="K329" s="2"/>
      <c r="L329" s="19"/>
    </row>
    <row r="330" spans="1:12" ht="15.75" customHeight="1">
      <c r="A330" s="343"/>
      <c r="B330" s="2"/>
      <c r="C330" s="19"/>
      <c r="K330" s="2"/>
      <c r="L330" s="19"/>
    </row>
    <row r="331" spans="1:12" ht="15.75" customHeight="1">
      <c r="A331" s="343"/>
      <c r="B331" s="2"/>
      <c r="C331" s="19"/>
      <c r="K331" s="2"/>
      <c r="L331" s="19"/>
    </row>
    <row r="332" spans="1:12" ht="15.75" customHeight="1">
      <c r="A332" s="343"/>
      <c r="B332" s="2"/>
      <c r="C332" s="19"/>
      <c r="K332" s="2"/>
      <c r="L332" s="19"/>
    </row>
    <row r="333" spans="1:12" ht="15.75" customHeight="1">
      <c r="A333" s="343"/>
      <c r="B333" s="2"/>
      <c r="C333" s="19"/>
      <c r="K333" s="2"/>
      <c r="L333" s="19"/>
    </row>
    <row r="334" spans="1:12" ht="15.75" customHeight="1">
      <c r="A334" s="343"/>
      <c r="B334" s="2"/>
      <c r="C334" s="19"/>
      <c r="K334" s="2"/>
      <c r="L334" s="19"/>
    </row>
    <row r="335" spans="1:12" ht="15.75" customHeight="1">
      <c r="A335" s="343"/>
      <c r="B335" s="2"/>
      <c r="C335" s="19"/>
      <c r="K335" s="2"/>
      <c r="L335" s="19"/>
    </row>
    <row r="336" spans="1:12" ht="15.75" customHeight="1">
      <c r="A336" s="343"/>
      <c r="B336" s="2"/>
      <c r="C336" s="19"/>
      <c r="K336" s="2"/>
      <c r="L336" s="19"/>
    </row>
    <row r="337" spans="1:12" ht="15.75" customHeight="1">
      <c r="A337" s="343"/>
      <c r="B337" s="2"/>
      <c r="C337" s="19"/>
      <c r="K337" s="2"/>
      <c r="L337" s="19"/>
    </row>
    <row r="338" spans="1:12" ht="15.75" customHeight="1">
      <c r="A338" s="343"/>
      <c r="B338" s="2"/>
      <c r="C338" s="19"/>
      <c r="K338" s="2"/>
      <c r="L338" s="19"/>
    </row>
    <row r="339" spans="1:12" ht="15.75" customHeight="1">
      <c r="A339" s="343"/>
      <c r="B339" s="2"/>
      <c r="C339" s="19"/>
      <c r="K339" s="2"/>
      <c r="L339" s="19"/>
    </row>
    <row r="340" spans="1:12" ht="15.75" customHeight="1">
      <c r="A340" s="343"/>
      <c r="B340" s="2"/>
      <c r="C340" s="19"/>
      <c r="K340" s="2"/>
      <c r="L340" s="19"/>
    </row>
    <row r="341" spans="1:12" ht="15.75" customHeight="1">
      <c r="A341" s="343"/>
      <c r="B341" s="2"/>
      <c r="C341" s="19"/>
      <c r="K341" s="2"/>
      <c r="L341" s="19"/>
    </row>
    <row r="342" spans="1:12" ht="15.75" customHeight="1">
      <c r="A342" s="343"/>
      <c r="B342" s="2"/>
      <c r="C342" s="19"/>
      <c r="K342" s="2"/>
      <c r="L342" s="19"/>
    </row>
    <row r="343" spans="1:12" ht="15.75" customHeight="1">
      <c r="A343" s="343"/>
      <c r="B343" s="2"/>
      <c r="C343" s="19"/>
      <c r="K343" s="2"/>
      <c r="L343" s="19"/>
    </row>
    <row r="344" spans="1:12" ht="15.75" customHeight="1">
      <c r="A344" s="343"/>
      <c r="B344" s="2"/>
      <c r="C344" s="19"/>
      <c r="K344" s="2"/>
      <c r="L344" s="19"/>
    </row>
    <row r="345" spans="1:12" ht="15.75" customHeight="1">
      <c r="A345" s="343"/>
      <c r="B345" s="2"/>
      <c r="C345" s="19"/>
      <c r="K345" s="2"/>
      <c r="L345" s="19"/>
    </row>
    <row r="346" spans="1:12" ht="15.75" customHeight="1">
      <c r="A346" s="343"/>
      <c r="B346" s="2"/>
      <c r="C346" s="19"/>
      <c r="K346" s="2"/>
      <c r="L346" s="19"/>
    </row>
    <row r="347" spans="1:12" ht="15.75" customHeight="1">
      <c r="A347" s="343"/>
      <c r="B347" s="2"/>
      <c r="C347" s="19"/>
      <c r="K347" s="2"/>
      <c r="L347" s="19"/>
    </row>
    <row r="348" spans="1:12" ht="15.75" customHeight="1">
      <c r="A348" s="343"/>
      <c r="B348" s="2"/>
      <c r="C348" s="19"/>
      <c r="K348" s="2"/>
      <c r="L348" s="19"/>
    </row>
    <row r="349" spans="1:12" ht="15.75" customHeight="1">
      <c r="A349" s="343"/>
      <c r="B349" s="2"/>
      <c r="C349" s="19"/>
      <c r="K349" s="2"/>
      <c r="L349" s="19"/>
    </row>
    <row r="350" spans="1:12" ht="15.75" customHeight="1">
      <c r="A350" s="343"/>
      <c r="B350" s="2"/>
      <c r="C350" s="19"/>
      <c r="K350" s="2"/>
      <c r="L350" s="19"/>
    </row>
    <row r="351" spans="1:12" ht="15.75" customHeight="1">
      <c r="A351" s="343"/>
      <c r="B351" s="2"/>
      <c r="C351" s="19"/>
      <c r="K351" s="2"/>
      <c r="L351" s="19"/>
    </row>
    <row r="352" spans="1:12" ht="15.75" customHeight="1">
      <c r="A352" s="343"/>
      <c r="B352" s="2"/>
      <c r="C352" s="19"/>
      <c r="K352" s="2"/>
      <c r="L352" s="19"/>
    </row>
    <row r="353" spans="1:12" ht="15.75" customHeight="1">
      <c r="A353" s="343"/>
      <c r="B353" s="2"/>
      <c r="C353" s="19"/>
      <c r="K353" s="2"/>
      <c r="L353" s="19"/>
    </row>
    <row r="354" spans="1:12" ht="15.75" customHeight="1">
      <c r="A354" s="343"/>
      <c r="B354" s="2"/>
      <c r="C354" s="19"/>
      <c r="K354" s="2"/>
      <c r="L354" s="19"/>
    </row>
    <row r="355" spans="1:12" ht="15.75" customHeight="1">
      <c r="A355" s="343"/>
      <c r="B355" s="2"/>
      <c r="C355" s="19"/>
      <c r="K355" s="2"/>
      <c r="L355" s="19"/>
    </row>
    <row r="356" spans="1:12" ht="15.75" customHeight="1">
      <c r="A356" s="343"/>
      <c r="B356" s="2"/>
      <c r="C356" s="19"/>
      <c r="K356" s="2"/>
      <c r="L356" s="19"/>
    </row>
    <row r="357" spans="1:12" ht="15.75" customHeight="1">
      <c r="A357" s="343"/>
      <c r="B357" s="2"/>
      <c r="C357" s="19"/>
      <c r="K357" s="2"/>
      <c r="L357" s="19"/>
    </row>
    <row r="358" spans="1:12" ht="15.75" customHeight="1">
      <c r="A358" s="343"/>
      <c r="B358" s="2"/>
      <c r="C358" s="19"/>
      <c r="K358" s="2"/>
      <c r="L358" s="19"/>
    </row>
    <row r="359" spans="1:12" ht="15.75" customHeight="1">
      <c r="A359" s="343"/>
      <c r="B359" s="2"/>
      <c r="C359" s="19"/>
      <c r="K359" s="2"/>
      <c r="L359" s="19"/>
    </row>
    <row r="360" spans="1:12" ht="15.75" customHeight="1">
      <c r="A360" s="343"/>
      <c r="B360" s="2"/>
      <c r="C360" s="19"/>
      <c r="K360" s="2"/>
      <c r="L360" s="19"/>
    </row>
    <row r="361" spans="1:12" ht="15.75" customHeight="1">
      <c r="A361" s="343"/>
      <c r="B361" s="2"/>
      <c r="C361" s="19"/>
      <c r="K361" s="2"/>
      <c r="L361" s="19"/>
    </row>
    <row r="362" spans="1:12" ht="15.75" customHeight="1">
      <c r="A362" s="343"/>
      <c r="B362" s="2"/>
      <c r="C362" s="19"/>
      <c r="K362" s="2"/>
      <c r="L362" s="19"/>
    </row>
    <row r="363" spans="1:12" ht="15.75" customHeight="1">
      <c r="A363" s="343"/>
      <c r="B363" s="2"/>
      <c r="C363" s="19"/>
      <c r="K363" s="2"/>
      <c r="L363" s="19"/>
    </row>
    <row r="364" spans="1:12" ht="15.75" customHeight="1">
      <c r="A364" s="343"/>
      <c r="B364" s="2"/>
      <c r="C364" s="19"/>
      <c r="K364" s="2"/>
      <c r="L364" s="19"/>
    </row>
    <row r="365" spans="1:12" ht="15.75" customHeight="1">
      <c r="A365" s="343"/>
      <c r="B365" s="2"/>
      <c r="C365" s="19"/>
      <c r="K365" s="2"/>
      <c r="L365" s="19"/>
    </row>
    <row r="366" spans="1:12" ht="15.75" customHeight="1">
      <c r="A366" s="343"/>
      <c r="B366" s="2"/>
      <c r="C366" s="19"/>
      <c r="K366" s="2"/>
      <c r="L366" s="19"/>
    </row>
    <row r="367" spans="1:12" ht="15.75" customHeight="1">
      <c r="A367" s="343"/>
      <c r="B367" s="2"/>
      <c r="C367" s="19"/>
      <c r="K367" s="2"/>
      <c r="L367" s="19"/>
    </row>
    <row r="368" spans="1:12" ht="15.75" customHeight="1">
      <c r="A368" s="343"/>
      <c r="B368" s="2"/>
      <c r="C368" s="19"/>
      <c r="K368" s="2"/>
      <c r="L368" s="19"/>
    </row>
    <row r="369" spans="1:12" ht="15.75" customHeight="1">
      <c r="A369" s="343"/>
      <c r="B369" s="2"/>
      <c r="C369" s="19"/>
      <c r="K369" s="2"/>
      <c r="L369" s="19"/>
    </row>
    <row r="370" spans="1:12" ht="15.75" customHeight="1">
      <c r="A370" s="343"/>
      <c r="B370" s="2"/>
      <c r="C370" s="19"/>
      <c r="K370" s="2"/>
      <c r="L370" s="19"/>
    </row>
    <row r="371" spans="1:12" ht="15.75" customHeight="1">
      <c r="A371" s="343"/>
      <c r="B371" s="2"/>
      <c r="C371" s="19"/>
      <c r="K371" s="2"/>
      <c r="L371" s="19"/>
    </row>
    <row r="372" spans="1:12" ht="15.75" customHeight="1">
      <c r="A372" s="343"/>
      <c r="B372" s="2"/>
      <c r="C372" s="19"/>
      <c r="K372" s="2"/>
      <c r="L372" s="19"/>
    </row>
    <row r="373" spans="1:12" ht="15.75" customHeight="1">
      <c r="A373" s="343"/>
      <c r="B373" s="2"/>
      <c r="C373" s="19"/>
      <c r="K373" s="2"/>
      <c r="L373" s="19"/>
    </row>
    <row r="374" spans="1:12" ht="15.75" customHeight="1">
      <c r="A374" s="343"/>
      <c r="B374" s="2"/>
      <c r="C374" s="19"/>
      <c r="K374" s="2"/>
      <c r="L374" s="19"/>
    </row>
    <row r="375" spans="1:12" ht="15.75" customHeight="1">
      <c r="A375" s="343"/>
      <c r="B375" s="2"/>
      <c r="C375" s="19"/>
      <c r="K375" s="2"/>
      <c r="L375" s="19"/>
    </row>
    <row r="376" spans="1:12" ht="15.75" customHeight="1">
      <c r="A376" s="343"/>
      <c r="B376" s="2"/>
      <c r="C376" s="19"/>
      <c r="K376" s="2"/>
      <c r="L376" s="19"/>
    </row>
    <row r="377" spans="1:12" ht="15.75" customHeight="1">
      <c r="A377" s="343"/>
      <c r="B377" s="2"/>
      <c r="C377" s="19"/>
      <c r="K377" s="2"/>
      <c r="L377" s="19"/>
    </row>
    <row r="378" spans="1:12" ht="15.75" customHeight="1">
      <c r="A378" s="343"/>
      <c r="B378" s="2"/>
      <c r="C378" s="19"/>
      <c r="K378" s="2"/>
      <c r="L378" s="19"/>
    </row>
    <row r="379" spans="1:12" ht="15.75" customHeight="1">
      <c r="A379" s="343"/>
      <c r="B379" s="2"/>
      <c r="C379" s="19"/>
      <c r="K379" s="2"/>
      <c r="L379" s="19"/>
    </row>
    <row r="380" spans="1:12" ht="15.75" customHeight="1">
      <c r="A380" s="343"/>
      <c r="B380" s="2"/>
      <c r="C380" s="19"/>
      <c r="K380" s="2"/>
      <c r="L380" s="19"/>
    </row>
    <row r="381" spans="1:12" ht="15.75" customHeight="1">
      <c r="A381" s="343"/>
      <c r="B381" s="2"/>
      <c r="C381" s="19"/>
      <c r="K381" s="2"/>
      <c r="L381" s="19"/>
    </row>
    <row r="382" spans="1:12" ht="15.75" customHeight="1">
      <c r="A382" s="343"/>
      <c r="B382" s="2"/>
      <c r="C382" s="19"/>
      <c r="K382" s="2"/>
      <c r="L382" s="19"/>
    </row>
    <row r="383" spans="1:12" ht="15.75" customHeight="1">
      <c r="A383" s="343"/>
      <c r="B383" s="2"/>
      <c r="C383" s="19"/>
      <c r="K383" s="2"/>
      <c r="L383" s="19"/>
    </row>
    <row r="384" spans="1:12" ht="15.75" customHeight="1">
      <c r="A384" s="343"/>
      <c r="B384" s="2"/>
      <c r="C384" s="19"/>
      <c r="K384" s="2"/>
      <c r="L384" s="19"/>
    </row>
    <row r="385" spans="1:12" ht="15.75" customHeight="1">
      <c r="A385" s="343"/>
      <c r="B385" s="2"/>
      <c r="C385" s="19"/>
      <c r="K385" s="2"/>
      <c r="L385" s="19"/>
    </row>
    <row r="386" spans="1:12" ht="15.75" customHeight="1">
      <c r="A386" s="343"/>
      <c r="B386" s="2"/>
      <c r="C386" s="19"/>
      <c r="K386" s="2"/>
      <c r="L386" s="19"/>
    </row>
    <row r="387" spans="1:12" ht="15.75" customHeight="1">
      <c r="A387" s="343"/>
      <c r="B387" s="2"/>
      <c r="C387" s="19"/>
      <c r="K387" s="2"/>
      <c r="L387" s="19"/>
    </row>
    <row r="388" spans="1:12" ht="15.75" customHeight="1">
      <c r="A388" s="343"/>
      <c r="B388" s="2"/>
      <c r="C388" s="19"/>
      <c r="K388" s="2"/>
      <c r="L388" s="19"/>
    </row>
    <row r="389" spans="1:12" ht="15.75" customHeight="1">
      <c r="A389" s="343"/>
      <c r="B389" s="2"/>
      <c r="C389" s="19"/>
      <c r="K389" s="2"/>
      <c r="L389" s="19"/>
    </row>
    <row r="390" spans="1:12" ht="15.75" customHeight="1">
      <c r="A390" s="343"/>
      <c r="B390" s="2"/>
      <c r="C390" s="19"/>
      <c r="K390" s="2"/>
      <c r="L390" s="19"/>
    </row>
    <row r="391" spans="1:12" ht="15.75" customHeight="1">
      <c r="A391" s="343"/>
      <c r="B391" s="2"/>
      <c r="C391" s="19"/>
      <c r="K391" s="2"/>
      <c r="L391" s="19"/>
    </row>
    <row r="392" spans="1:12" ht="15.75" customHeight="1">
      <c r="A392" s="343"/>
      <c r="B392" s="2"/>
      <c r="C392" s="19"/>
      <c r="K392" s="2"/>
      <c r="L392" s="19"/>
    </row>
    <row r="393" spans="1:12" ht="15.75" customHeight="1">
      <c r="A393" s="343"/>
      <c r="B393" s="2"/>
      <c r="C393" s="19"/>
      <c r="K393" s="2"/>
      <c r="L393" s="19"/>
    </row>
    <row r="394" spans="1:12" ht="15.75" customHeight="1">
      <c r="A394" s="343"/>
      <c r="B394" s="2"/>
      <c r="C394" s="19"/>
      <c r="K394" s="2"/>
      <c r="L394" s="19"/>
    </row>
    <row r="395" spans="1:12" ht="15.75" customHeight="1">
      <c r="A395" s="343"/>
      <c r="B395" s="2"/>
      <c r="C395" s="19"/>
      <c r="K395" s="2"/>
      <c r="L395" s="19"/>
    </row>
    <row r="396" spans="1:12" ht="15.75" customHeight="1">
      <c r="A396" s="343"/>
      <c r="B396" s="2"/>
      <c r="C396" s="19"/>
      <c r="K396" s="2"/>
      <c r="L396" s="19"/>
    </row>
    <row r="397" spans="1:12" ht="15.75" customHeight="1">
      <c r="A397" s="343"/>
      <c r="B397" s="2"/>
      <c r="C397" s="19"/>
      <c r="K397" s="2"/>
      <c r="L397" s="19"/>
    </row>
    <row r="398" spans="1:12" ht="15.75" customHeight="1">
      <c r="A398" s="343"/>
      <c r="B398" s="2"/>
      <c r="C398" s="19"/>
      <c r="K398" s="2"/>
      <c r="L398" s="19"/>
    </row>
    <row r="399" spans="1:12" ht="15.75" customHeight="1">
      <c r="A399" s="343"/>
      <c r="B399" s="2"/>
      <c r="C399" s="19"/>
      <c r="K399" s="2"/>
      <c r="L399" s="19"/>
    </row>
    <row r="400" spans="1:12" ht="15.75" customHeight="1">
      <c r="A400" s="343"/>
      <c r="B400" s="2"/>
      <c r="C400" s="19"/>
      <c r="K400" s="2"/>
      <c r="L400" s="19"/>
    </row>
    <row r="401" spans="1:12" ht="15.75" customHeight="1">
      <c r="A401" s="343"/>
      <c r="B401" s="2"/>
      <c r="C401" s="19"/>
      <c r="K401" s="2"/>
      <c r="L401" s="19"/>
    </row>
    <row r="402" spans="1:12" ht="15.75" customHeight="1">
      <c r="A402" s="343"/>
      <c r="B402" s="2"/>
      <c r="C402" s="19"/>
      <c r="K402" s="2"/>
      <c r="L402" s="19"/>
    </row>
    <row r="403" spans="1:12" ht="15.75" customHeight="1">
      <c r="A403" s="343"/>
      <c r="B403" s="2"/>
      <c r="C403" s="19"/>
      <c r="K403" s="2"/>
      <c r="L403" s="19"/>
    </row>
    <row r="404" spans="1:12" ht="15.75" customHeight="1">
      <c r="A404" s="343"/>
      <c r="B404" s="2"/>
      <c r="C404" s="19"/>
      <c r="K404" s="2"/>
      <c r="L404" s="19"/>
    </row>
    <row r="405" spans="1:12" ht="15.75" customHeight="1">
      <c r="A405" s="343"/>
      <c r="B405" s="2"/>
      <c r="C405" s="19"/>
      <c r="K405" s="2"/>
      <c r="L405" s="19"/>
    </row>
    <row r="406" spans="1:12" ht="15.75" customHeight="1">
      <c r="A406" s="343"/>
      <c r="B406" s="2"/>
      <c r="C406" s="19"/>
      <c r="K406" s="2"/>
      <c r="L406" s="19"/>
    </row>
    <row r="407" spans="1:12" ht="15.75" customHeight="1">
      <c r="A407" s="343"/>
      <c r="B407" s="2"/>
      <c r="C407" s="19"/>
      <c r="K407" s="2"/>
      <c r="L407" s="19"/>
    </row>
    <row r="408" spans="1:12" ht="15.75" customHeight="1">
      <c r="A408" s="343"/>
      <c r="B408" s="2"/>
      <c r="C408" s="19"/>
      <c r="K408" s="2"/>
      <c r="L408" s="19"/>
    </row>
    <row r="409" spans="1:12" ht="15.75" customHeight="1">
      <c r="A409" s="343"/>
      <c r="B409" s="2"/>
      <c r="C409" s="19"/>
      <c r="K409" s="2"/>
      <c r="L409" s="19"/>
    </row>
    <row r="410" spans="1:12" ht="15.75" customHeight="1">
      <c r="A410" s="343"/>
      <c r="B410" s="2"/>
      <c r="C410" s="19"/>
      <c r="K410" s="2"/>
      <c r="L410" s="19"/>
    </row>
    <row r="411" spans="1:12" ht="15.75" customHeight="1">
      <c r="A411" s="343"/>
      <c r="B411" s="2"/>
      <c r="C411" s="19"/>
      <c r="K411" s="2"/>
      <c r="L411" s="19"/>
    </row>
    <row r="412" spans="1:12" ht="15.75" customHeight="1">
      <c r="A412" s="343"/>
      <c r="B412" s="2"/>
      <c r="C412" s="19"/>
      <c r="K412" s="2"/>
      <c r="L412" s="19"/>
    </row>
    <row r="413" spans="1:12" ht="15.75" customHeight="1">
      <c r="A413" s="343"/>
      <c r="B413" s="2"/>
      <c r="C413" s="19"/>
      <c r="K413" s="2"/>
      <c r="L413" s="19"/>
    </row>
    <row r="414" spans="1:12" ht="15.75" customHeight="1">
      <c r="A414" s="343"/>
      <c r="B414" s="2"/>
      <c r="C414" s="19"/>
      <c r="K414" s="2"/>
      <c r="L414" s="19"/>
    </row>
    <row r="415" spans="1:12" ht="15.75" customHeight="1">
      <c r="A415" s="343"/>
      <c r="B415" s="2"/>
      <c r="C415" s="19"/>
      <c r="K415" s="2"/>
      <c r="L415" s="19"/>
    </row>
    <row r="416" spans="1:12" ht="15.75" customHeight="1">
      <c r="A416" s="343"/>
      <c r="B416" s="2"/>
      <c r="C416" s="19"/>
      <c r="K416" s="2"/>
      <c r="L416" s="19"/>
    </row>
    <row r="417" spans="1:12" ht="15.75" customHeight="1">
      <c r="A417" s="343"/>
      <c r="B417" s="2"/>
      <c r="C417" s="19"/>
      <c r="K417" s="2"/>
      <c r="L417" s="19"/>
    </row>
    <row r="418" spans="1:12" ht="15.75" customHeight="1">
      <c r="A418" s="343"/>
      <c r="B418" s="2"/>
      <c r="C418" s="19"/>
      <c r="K418" s="2"/>
      <c r="L418" s="19"/>
    </row>
    <row r="419" spans="1:12" ht="15.75" customHeight="1">
      <c r="A419" s="343"/>
      <c r="B419" s="2"/>
      <c r="C419" s="19"/>
      <c r="K419" s="2"/>
      <c r="L419" s="19"/>
    </row>
    <row r="420" spans="1:12" ht="15.75" customHeight="1">
      <c r="A420" s="343"/>
      <c r="B420" s="2"/>
      <c r="C420" s="19"/>
      <c r="K420" s="2"/>
      <c r="L420" s="19"/>
    </row>
    <row r="421" spans="1:12" ht="15.75" customHeight="1">
      <c r="A421" s="343"/>
      <c r="B421" s="2"/>
      <c r="C421" s="19"/>
      <c r="K421" s="2"/>
      <c r="L421" s="19"/>
    </row>
    <row r="422" spans="1:12" ht="15.75" customHeight="1">
      <c r="A422" s="343"/>
      <c r="B422" s="2"/>
      <c r="C422" s="19"/>
      <c r="K422" s="2"/>
      <c r="L422" s="19"/>
    </row>
    <row r="423" spans="1:12" ht="15.75" customHeight="1">
      <c r="A423" s="343"/>
      <c r="B423" s="2"/>
      <c r="C423" s="19"/>
      <c r="K423" s="2"/>
      <c r="L423" s="19"/>
    </row>
    <row r="424" spans="1:12" ht="15.75" customHeight="1">
      <c r="A424" s="343"/>
      <c r="B424" s="2"/>
      <c r="C424" s="19"/>
      <c r="K424" s="2"/>
      <c r="L424" s="19"/>
    </row>
    <row r="425" spans="1:12" ht="15.75" customHeight="1">
      <c r="A425" s="343"/>
      <c r="B425" s="2"/>
      <c r="C425" s="19"/>
      <c r="K425" s="2"/>
      <c r="L425" s="19"/>
    </row>
    <row r="426" spans="1:12" ht="15.75" customHeight="1">
      <c r="A426" s="343"/>
      <c r="B426" s="2"/>
      <c r="C426" s="19"/>
      <c r="K426" s="2"/>
      <c r="L426" s="19"/>
    </row>
    <row r="427" spans="1:12" ht="15.75" customHeight="1">
      <c r="A427" s="343"/>
      <c r="B427" s="2"/>
      <c r="C427" s="19"/>
      <c r="K427" s="2"/>
      <c r="L427" s="19"/>
    </row>
    <row r="428" spans="1:12" ht="15.75" customHeight="1">
      <c r="A428" s="343"/>
      <c r="B428" s="2"/>
      <c r="C428" s="19"/>
      <c r="K428" s="2"/>
      <c r="L428" s="19"/>
    </row>
    <row r="429" spans="1:12" ht="15.75" customHeight="1">
      <c r="A429" s="343"/>
      <c r="B429" s="2"/>
      <c r="C429" s="19"/>
      <c r="K429" s="2"/>
      <c r="L429" s="19"/>
    </row>
    <row r="430" spans="1:12" ht="15.75" customHeight="1">
      <c r="A430" s="343"/>
      <c r="B430" s="2"/>
      <c r="C430" s="19"/>
      <c r="K430" s="2"/>
      <c r="L430" s="19"/>
    </row>
    <row r="431" spans="1:12" ht="15.75" customHeight="1">
      <c r="A431" s="343"/>
      <c r="B431" s="2"/>
      <c r="C431" s="19"/>
      <c r="K431" s="2"/>
      <c r="L431" s="19"/>
    </row>
    <row r="432" spans="1:12" ht="15.75" customHeight="1">
      <c r="A432" s="343"/>
      <c r="B432" s="2"/>
      <c r="C432" s="19"/>
      <c r="K432" s="2"/>
      <c r="L432" s="19"/>
    </row>
    <row r="433" spans="1:12" ht="15.75" customHeight="1">
      <c r="A433" s="343"/>
      <c r="B433" s="2"/>
      <c r="C433" s="19"/>
      <c r="K433" s="2"/>
      <c r="L433" s="19"/>
    </row>
    <row r="434" spans="1:12" ht="15.75" customHeight="1">
      <c r="A434" s="343"/>
      <c r="B434" s="2"/>
      <c r="C434" s="19"/>
      <c r="K434" s="2"/>
      <c r="L434" s="19"/>
    </row>
    <row r="435" spans="1:12" ht="15.75" customHeight="1">
      <c r="A435" s="343"/>
      <c r="B435" s="2"/>
      <c r="C435" s="19"/>
      <c r="K435" s="2"/>
      <c r="L435" s="19"/>
    </row>
    <row r="436" spans="1:12" ht="15.75" customHeight="1">
      <c r="A436" s="343"/>
      <c r="B436" s="2"/>
      <c r="C436" s="19"/>
      <c r="K436" s="2"/>
      <c r="L436" s="19"/>
    </row>
    <row r="437" spans="1:12" ht="15.75" customHeight="1">
      <c r="A437" s="343"/>
      <c r="B437" s="2"/>
      <c r="C437" s="19"/>
      <c r="K437" s="2"/>
      <c r="L437" s="19"/>
    </row>
    <row r="438" spans="1:12" ht="15.75" customHeight="1">
      <c r="A438" s="343"/>
      <c r="B438" s="2"/>
      <c r="C438" s="19"/>
      <c r="K438" s="2"/>
      <c r="L438" s="19"/>
    </row>
    <row r="439" spans="1:12" ht="15.75" customHeight="1">
      <c r="A439" s="343"/>
      <c r="B439" s="2"/>
      <c r="C439" s="19"/>
      <c r="K439" s="2"/>
      <c r="L439" s="19"/>
    </row>
    <row r="440" spans="1:12" ht="15.75" customHeight="1">
      <c r="A440" s="343"/>
      <c r="B440" s="2"/>
      <c r="C440" s="19"/>
      <c r="K440" s="2"/>
      <c r="L440" s="19"/>
    </row>
    <row r="441" spans="1:12" ht="15.75" customHeight="1">
      <c r="A441" s="343"/>
      <c r="B441" s="2"/>
      <c r="C441" s="19"/>
      <c r="K441" s="2"/>
      <c r="L441" s="19"/>
    </row>
    <row r="442" spans="1:12" ht="15.75" customHeight="1">
      <c r="A442" s="343"/>
      <c r="B442" s="2"/>
      <c r="C442" s="19"/>
      <c r="K442" s="2"/>
      <c r="L442" s="19"/>
    </row>
    <row r="443" spans="1:12" ht="15.75" customHeight="1">
      <c r="A443" s="343"/>
      <c r="B443" s="2"/>
      <c r="C443" s="19"/>
      <c r="K443" s="2"/>
      <c r="L443" s="19"/>
    </row>
    <row r="444" spans="1:12" ht="15.75" customHeight="1">
      <c r="A444" s="343"/>
      <c r="B444" s="2"/>
      <c r="C444" s="19"/>
      <c r="K444" s="2"/>
      <c r="L444" s="19"/>
    </row>
    <row r="445" spans="1:12" ht="15.75" customHeight="1">
      <c r="A445" s="343"/>
      <c r="B445" s="2"/>
      <c r="C445" s="19"/>
      <c r="K445" s="2"/>
      <c r="L445" s="19"/>
    </row>
    <row r="446" spans="1:12" ht="15.75" customHeight="1">
      <c r="A446" s="343"/>
      <c r="B446" s="2"/>
      <c r="C446" s="19"/>
      <c r="K446" s="2"/>
      <c r="L446" s="19"/>
    </row>
    <row r="447" spans="1:12" ht="15.75" customHeight="1">
      <c r="A447" s="343"/>
      <c r="B447" s="2"/>
      <c r="C447" s="19"/>
      <c r="K447" s="2"/>
      <c r="L447" s="19"/>
    </row>
    <row r="448" spans="1:12" ht="15.75" customHeight="1">
      <c r="A448" s="343"/>
      <c r="B448" s="2"/>
      <c r="C448" s="19"/>
      <c r="K448" s="2"/>
      <c r="L448" s="19"/>
    </row>
    <row r="449" spans="1:12" ht="15.75" customHeight="1">
      <c r="A449" s="343"/>
      <c r="B449" s="2"/>
      <c r="C449" s="19"/>
      <c r="K449" s="2"/>
      <c r="L449" s="19"/>
    </row>
    <row r="450" spans="1:12" ht="15.75" customHeight="1">
      <c r="A450" s="343"/>
      <c r="B450" s="2"/>
      <c r="C450" s="19"/>
      <c r="K450" s="2"/>
      <c r="L450" s="19"/>
    </row>
    <row r="451" spans="1:12" ht="15.75" customHeight="1">
      <c r="A451" s="343"/>
      <c r="B451" s="2"/>
      <c r="C451" s="19"/>
      <c r="K451" s="2"/>
      <c r="L451" s="19"/>
    </row>
    <row r="452" spans="1:12" ht="15.75" customHeight="1">
      <c r="A452" s="343"/>
      <c r="B452" s="2"/>
      <c r="C452" s="19"/>
      <c r="K452" s="2"/>
      <c r="L452" s="19"/>
    </row>
    <row r="453" spans="1:12" ht="15.75" customHeight="1">
      <c r="A453" s="343"/>
      <c r="B453" s="2"/>
      <c r="C453" s="19"/>
      <c r="K453" s="2"/>
      <c r="L453" s="19"/>
    </row>
    <row r="454" spans="1:12" ht="15.75" customHeight="1">
      <c r="A454" s="343"/>
      <c r="B454" s="2"/>
      <c r="C454" s="19"/>
      <c r="K454" s="2"/>
      <c r="L454" s="19"/>
    </row>
    <row r="455" spans="1:12" ht="15.75" customHeight="1">
      <c r="A455" s="343"/>
      <c r="B455" s="2"/>
      <c r="C455" s="19"/>
      <c r="K455" s="2"/>
      <c r="L455" s="19"/>
    </row>
    <row r="456" spans="1:12" ht="15.75" customHeight="1">
      <c r="A456" s="343"/>
      <c r="B456" s="2"/>
      <c r="C456" s="19"/>
      <c r="K456" s="2"/>
      <c r="L456" s="19"/>
    </row>
    <row r="457" spans="1:12" ht="15.75" customHeight="1">
      <c r="A457" s="343"/>
      <c r="B457" s="2"/>
      <c r="C457" s="19"/>
      <c r="K457" s="2"/>
      <c r="L457" s="19"/>
    </row>
    <row r="458" spans="1:12" ht="15.75" customHeight="1">
      <c r="A458" s="343"/>
      <c r="B458" s="2"/>
      <c r="C458" s="19"/>
      <c r="K458" s="2"/>
      <c r="L458" s="19"/>
    </row>
    <row r="459" spans="1:12" ht="15.75" customHeight="1">
      <c r="A459" s="343"/>
      <c r="B459" s="2"/>
      <c r="C459" s="19"/>
      <c r="K459" s="2"/>
      <c r="L459" s="19"/>
    </row>
    <row r="460" spans="1:12" ht="15.75" customHeight="1">
      <c r="A460" s="343"/>
      <c r="B460" s="2"/>
      <c r="C460" s="19"/>
      <c r="K460" s="2"/>
      <c r="L460" s="19"/>
    </row>
    <row r="461" spans="1:12" ht="15.75" customHeight="1">
      <c r="A461" s="343"/>
      <c r="B461" s="2"/>
      <c r="C461" s="19"/>
      <c r="K461" s="2"/>
      <c r="L461" s="19"/>
    </row>
    <row r="462" spans="1:12" ht="15.75" customHeight="1">
      <c r="A462" s="343"/>
      <c r="B462" s="2"/>
      <c r="C462" s="19"/>
      <c r="K462" s="2"/>
      <c r="L462" s="19"/>
    </row>
    <row r="463" spans="1:12" ht="15.75" customHeight="1">
      <c r="A463" s="343"/>
      <c r="B463" s="2"/>
      <c r="C463" s="19"/>
      <c r="K463" s="2"/>
      <c r="L463" s="19"/>
    </row>
    <row r="464" spans="1:12" ht="15.75" customHeight="1">
      <c r="A464" s="343"/>
      <c r="B464" s="2"/>
      <c r="C464" s="19"/>
      <c r="K464" s="2"/>
      <c r="L464" s="19"/>
    </row>
    <row r="465" spans="1:12" ht="15.75" customHeight="1">
      <c r="A465" s="343"/>
      <c r="B465" s="2"/>
      <c r="C465" s="19"/>
      <c r="K465" s="2"/>
      <c r="L465" s="19"/>
    </row>
    <row r="466" spans="1:12" ht="15.75" customHeight="1">
      <c r="A466" s="343"/>
      <c r="B466" s="2"/>
      <c r="C466" s="19"/>
      <c r="K466" s="2"/>
      <c r="L466" s="19"/>
    </row>
    <row r="467" spans="1:12" ht="15.75" customHeight="1">
      <c r="A467" s="343"/>
      <c r="B467" s="2"/>
      <c r="C467" s="19"/>
      <c r="K467" s="2"/>
      <c r="L467" s="19"/>
    </row>
    <row r="468" spans="1:12" ht="15.75" customHeight="1">
      <c r="A468" s="343"/>
      <c r="B468" s="2"/>
      <c r="C468" s="19"/>
      <c r="K468" s="2"/>
      <c r="L468" s="19"/>
    </row>
    <row r="469" spans="1:12" ht="15.75" customHeight="1">
      <c r="A469" s="343"/>
      <c r="B469" s="2"/>
      <c r="C469" s="19"/>
      <c r="K469" s="2"/>
      <c r="L469" s="19"/>
    </row>
    <row r="470" spans="1:12" ht="15.75" customHeight="1">
      <c r="A470" s="343"/>
      <c r="B470" s="2"/>
      <c r="C470" s="19"/>
      <c r="K470" s="2"/>
      <c r="L470" s="19"/>
    </row>
    <row r="471" spans="1:12" ht="15.75" customHeight="1">
      <c r="A471" s="343"/>
      <c r="B471" s="2"/>
      <c r="C471" s="19"/>
      <c r="K471" s="2"/>
      <c r="L471" s="19"/>
    </row>
    <row r="472" spans="1:12" ht="15.75" customHeight="1">
      <c r="A472" s="343"/>
      <c r="B472" s="2"/>
      <c r="C472" s="19"/>
      <c r="K472" s="2"/>
      <c r="L472" s="19"/>
    </row>
    <row r="473" spans="1:12" ht="15.75" customHeight="1">
      <c r="A473" s="343"/>
      <c r="B473" s="2"/>
      <c r="C473" s="19"/>
      <c r="K473" s="2"/>
      <c r="L473" s="19"/>
    </row>
    <row r="474" spans="1:12" ht="15.75" customHeight="1">
      <c r="A474" s="343"/>
      <c r="B474" s="2"/>
      <c r="C474" s="19"/>
      <c r="K474" s="2"/>
      <c r="L474" s="19"/>
    </row>
    <row r="475" spans="1:12" ht="15.75" customHeight="1">
      <c r="A475" s="343"/>
      <c r="B475" s="2"/>
      <c r="C475" s="19"/>
      <c r="K475" s="2"/>
      <c r="L475" s="19"/>
    </row>
    <row r="476" spans="1:12" ht="15.75" customHeight="1">
      <c r="A476" s="343"/>
      <c r="B476" s="2"/>
      <c r="C476" s="19"/>
      <c r="K476" s="2"/>
      <c r="L476" s="19"/>
    </row>
    <row r="477" spans="1:12" ht="15.75" customHeight="1">
      <c r="A477" s="343"/>
      <c r="B477" s="2"/>
      <c r="C477" s="19"/>
      <c r="K477" s="2"/>
      <c r="L477" s="19"/>
    </row>
    <row r="478" spans="1:12" ht="15.75" customHeight="1">
      <c r="A478" s="343"/>
      <c r="B478" s="2"/>
      <c r="C478" s="19"/>
      <c r="K478" s="2"/>
      <c r="L478" s="19"/>
    </row>
    <row r="479" spans="1:12" ht="15.75" customHeight="1">
      <c r="A479" s="343"/>
      <c r="B479" s="2"/>
      <c r="C479" s="19"/>
      <c r="K479" s="2"/>
      <c r="L479" s="19"/>
    </row>
    <row r="480" spans="1:12" ht="15.75" customHeight="1">
      <c r="A480" s="343"/>
      <c r="B480" s="2"/>
      <c r="C480" s="19"/>
      <c r="K480" s="2"/>
      <c r="L480" s="19"/>
    </row>
    <row r="481" spans="1:12" ht="15.75" customHeight="1">
      <c r="A481" s="343"/>
      <c r="B481" s="2"/>
      <c r="C481" s="19"/>
      <c r="K481" s="2"/>
      <c r="L481" s="19"/>
    </row>
    <row r="482" spans="1:12" ht="15.75" customHeight="1">
      <c r="A482" s="343"/>
      <c r="B482" s="2"/>
      <c r="C482" s="19"/>
      <c r="K482" s="2"/>
      <c r="L482" s="19"/>
    </row>
    <row r="483" spans="1:12" ht="15.75" customHeight="1">
      <c r="A483" s="343"/>
      <c r="B483" s="2"/>
      <c r="C483" s="19"/>
      <c r="K483" s="2"/>
      <c r="L483" s="19"/>
    </row>
    <row r="484" spans="1:12" ht="15.75" customHeight="1">
      <c r="A484" s="343"/>
      <c r="B484" s="2"/>
      <c r="C484" s="19"/>
      <c r="K484" s="2"/>
      <c r="L484" s="19"/>
    </row>
    <row r="485" spans="1:12" ht="15.75" customHeight="1">
      <c r="A485" s="343"/>
      <c r="B485" s="2"/>
      <c r="C485" s="19"/>
      <c r="K485" s="2"/>
      <c r="L485" s="19"/>
    </row>
    <row r="486" spans="1:12" ht="15.75" customHeight="1">
      <c r="A486" s="343"/>
      <c r="B486" s="2"/>
      <c r="C486" s="19"/>
      <c r="K486" s="2"/>
      <c r="L486" s="19"/>
    </row>
    <row r="487" spans="1:12" ht="15.75" customHeight="1">
      <c r="A487" s="343"/>
      <c r="B487" s="2"/>
      <c r="C487" s="19"/>
      <c r="K487" s="2"/>
      <c r="L487" s="19"/>
    </row>
    <row r="488" spans="1:12" ht="15.75" customHeight="1">
      <c r="A488" s="343"/>
      <c r="B488" s="2"/>
      <c r="C488" s="19"/>
      <c r="K488" s="2"/>
      <c r="L488" s="19"/>
    </row>
    <row r="489" spans="1:12" ht="15.75" customHeight="1">
      <c r="A489" s="343"/>
      <c r="B489" s="2"/>
      <c r="C489" s="19"/>
      <c r="K489" s="2"/>
      <c r="L489" s="19"/>
    </row>
    <row r="490" spans="1:12" ht="15.75" customHeight="1">
      <c r="A490" s="343"/>
      <c r="B490" s="2"/>
      <c r="C490" s="19"/>
      <c r="K490" s="2"/>
      <c r="L490" s="19"/>
    </row>
    <row r="491" spans="1:12" ht="15.75" customHeight="1">
      <c r="A491" s="343"/>
      <c r="B491" s="2"/>
      <c r="C491" s="19"/>
      <c r="K491" s="2"/>
      <c r="L491" s="19"/>
    </row>
    <row r="492" spans="1:12" ht="15.75" customHeight="1">
      <c r="A492" s="343"/>
      <c r="B492" s="2"/>
      <c r="C492" s="19"/>
      <c r="K492" s="2"/>
      <c r="L492" s="19"/>
    </row>
    <row r="493" spans="1:12" ht="15.75" customHeight="1">
      <c r="A493" s="343"/>
      <c r="B493" s="2"/>
      <c r="C493" s="19"/>
      <c r="K493" s="2"/>
      <c r="L493" s="19"/>
    </row>
    <row r="494" spans="1:12" ht="15.75" customHeight="1">
      <c r="A494" s="343"/>
      <c r="B494" s="2"/>
      <c r="C494" s="19"/>
      <c r="K494" s="2"/>
      <c r="L494" s="19"/>
    </row>
    <row r="495" spans="1:12" ht="15.75" customHeight="1">
      <c r="A495" s="343"/>
      <c r="B495" s="2"/>
      <c r="C495" s="19"/>
      <c r="K495" s="2"/>
      <c r="L495" s="19"/>
    </row>
    <row r="496" spans="1:12" ht="15.75" customHeight="1">
      <c r="A496" s="343"/>
      <c r="B496" s="2"/>
      <c r="C496" s="19"/>
      <c r="K496" s="2"/>
      <c r="L496" s="19"/>
    </row>
    <row r="497" spans="1:12" ht="15.75" customHeight="1">
      <c r="A497" s="343"/>
      <c r="B497" s="2"/>
      <c r="C497" s="19"/>
      <c r="K497" s="2"/>
      <c r="L497" s="19"/>
    </row>
    <row r="498" spans="1:12" ht="15.75" customHeight="1">
      <c r="A498" s="343"/>
      <c r="B498" s="2"/>
      <c r="C498" s="19"/>
      <c r="K498" s="2"/>
      <c r="L498" s="19"/>
    </row>
    <row r="499" spans="1:12" ht="15.75" customHeight="1">
      <c r="A499" s="343"/>
      <c r="B499" s="2"/>
      <c r="C499" s="19"/>
      <c r="K499" s="2"/>
      <c r="L499" s="19"/>
    </row>
    <row r="500" spans="1:12" ht="15.75" customHeight="1">
      <c r="A500" s="343"/>
      <c r="B500" s="2"/>
      <c r="C500" s="19"/>
      <c r="K500" s="2"/>
      <c r="L500" s="19"/>
    </row>
    <row r="501" spans="1:12" ht="15.75" customHeight="1">
      <c r="A501" s="343"/>
      <c r="B501" s="2"/>
      <c r="C501" s="19"/>
      <c r="K501" s="2"/>
      <c r="L501" s="19"/>
    </row>
    <row r="502" spans="1:12" ht="15.75" customHeight="1">
      <c r="A502" s="343"/>
      <c r="B502" s="2"/>
      <c r="C502" s="19"/>
      <c r="K502" s="2"/>
      <c r="L502" s="19"/>
    </row>
    <row r="503" spans="1:12" ht="15.75" customHeight="1">
      <c r="A503" s="343"/>
      <c r="B503" s="2"/>
      <c r="C503" s="19"/>
      <c r="K503" s="2"/>
      <c r="L503" s="19"/>
    </row>
    <row r="504" spans="1:12" ht="15.75" customHeight="1">
      <c r="A504" s="343"/>
      <c r="B504" s="2"/>
      <c r="C504" s="19"/>
      <c r="K504" s="2"/>
      <c r="L504" s="19"/>
    </row>
    <row r="505" spans="1:12" ht="15.75" customHeight="1">
      <c r="A505" s="343"/>
      <c r="B505" s="2"/>
      <c r="C505" s="19"/>
      <c r="K505" s="2"/>
      <c r="L505" s="19"/>
    </row>
    <row r="506" spans="1:12" ht="15.75" customHeight="1">
      <c r="A506" s="343"/>
      <c r="B506" s="2"/>
      <c r="C506" s="19"/>
      <c r="K506" s="2"/>
      <c r="L506" s="19"/>
    </row>
    <row r="507" spans="1:12" ht="15.75" customHeight="1">
      <c r="A507" s="343"/>
      <c r="B507" s="2"/>
      <c r="C507" s="19"/>
      <c r="K507" s="2"/>
      <c r="L507" s="19"/>
    </row>
    <row r="508" spans="1:12" ht="15.75" customHeight="1">
      <c r="A508" s="343"/>
      <c r="B508" s="2"/>
      <c r="C508" s="19"/>
      <c r="K508" s="2"/>
      <c r="L508" s="19"/>
    </row>
    <row r="509" spans="1:12" ht="15.75" customHeight="1">
      <c r="A509" s="343"/>
      <c r="B509" s="2"/>
      <c r="C509" s="19"/>
      <c r="K509" s="2"/>
      <c r="L509" s="19"/>
    </row>
    <row r="510" spans="1:12" ht="15.75" customHeight="1">
      <c r="A510" s="343"/>
      <c r="B510" s="2"/>
      <c r="C510" s="19"/>
      <c r="K510" s="2"/>
      <c r="L510" s="19"/>
    </row>
    <row r="511" spans="1:12" ht="15.75" customHeight="1">
      <c r="A511" s="343"/>
      <c r="B511" s="2"/>
      <c r="C511" s="19"/>
      <c r="K511" s="2"/>
      <c r="L511" s="19"/>
    </row>
    <row r="512" spans="1:12" ht="15.75" customHeight="1">
      <c r="A512" s="343"/>
      <c r="B512" s="2"/>
      <c r="C512" s="19"/>
      <c r="K512" s="2"/>
      <c r="L512" s="19"/>
    </row>
    <row r="513" spans="1:12" ht="15.75" customHeight="1">
      <c r="A513" s="343"/>
      <c r="B513" s="2"/>
      <c r="C513" s="19"/>
      <c r="K513" s="2"/>
      <c r="L513" s="19"/>
    </row>
    <row r="514" spans="1:12" ht="15.75" customHeight="1">
      <c r="A514" s="343"/>
      <c r="B514" s="2"/>
      <c r="C514" s="19"/>
      <c r="K514" s="2"/>
      <c r="L514" s="19"/>
    </row>
    <row r="515" spans="1:12" ht="15.75" customHeight="1">
      <c r="A515" s="343"/>
      <c r="B515" s="2"/>
      <c r="C515" s="19"/>
      <c r="K515" s="2"/>
      <c r="L515" s="19"/>
    </row>
    <row r="516" spans="1:12" ht="15.75" customHeight="1">
      <c r="A516" s="343"/>
      <c r="B516" s="2"/>
      <c r="C516" s="19"/>
      <c r="K516" s="2"/>
      <c r="L516" s="19"/>
    </row>
    <row r="517" spans="1:12" ht="15.75" customHeight="1">
      <c r="A517" s="343"/>
      <c r="B517" s="2"/>
      <c r="C517" s="19"/>
      <c r="K517" s="2"/>
      <c r="L517" s="19"/>
    </row>
    <row r="518" spans="1:12" ht="15.75" customHeight="1">
      <c r="A518" s="343"/>
      <c r="B518" s="2"/>
      <c r="C518" s="19"/>
      <c r="K518" s="2"/>
      <c r="L518" s="19"/>
    </row>
    <row r="519" spans="1:12" ht="15.75" customHeight="1">
      <c r="A519" s="343"/>
      <c r="B519" s="2"/>
      <c r="C519" s="19"/>
      <c r="K519" s="2"/>
      <c r="L519" s="19"/>
    </row>
    <row r="520" spans="1:12" ht="15.75" customHeight="1">
      <c r="A520" s="343"/>
      <c r="B520" s="2"/>
      <c r="C520" s="19"/>
      <c r="K520" s="2"/>
      <c r="L520" s="19"/>
    </row>
    <row r="521" spans="1:12" ht="15.75" customHeight="1">
      <c r="A521" s="343"/>
      <c r="B521" s="2"/>
      <c r="C521" s="19"/>
      <c r="K521" s="2"/>
      <c r="L521" s="19"/>
    </row>
    <row r="522" spans="1:12" ht="15.75" customHeight="1">
      <c r="A522" s="343"/>
      <c r="B522" s="2"/>
      <c r="C522" s="19"/>
      <c r="K522" s="2"/>
      <c r="L522" s="19"/>
    </row>
    <row r="523" spans="1:12" ht="15.75" customHeight="1">
      <c r="A523" s="343"/>
      <c r="B523" s="2"/>
      <c r="C523" s="19"/>
      <c r="K523" s="2"/>
      <c r="L523" s="19"/>
    </row>
    <row r="524" spans="1:12" ht="15.75" customHeight="1">
      <c r="A524" s="343"/>
      <c r="B524" s="2"/>
      <c r="C524" s="19"/>
      <c r="K524" s="2"/>
      <c r="L524" s="19"/>
    </row>
    <row r="525" spans="1:12" ht="15.75" customHeight="1">
      <c r="A525" s="343"/>
      <c r="B525" s="2"/>
      <c r="C525" s="19"/>
      <c r="K525" s="2"/>
      <c r="L525" s="19"/>
    </row>
    <row r="526" spans="1:12" ht="15.75" customHeight="1">
      <c r="A526" s="343"/>
      <c r="B526" s="2"/>
      <c r="C526" s="19"/>
      <c r="K526" s="2"/>
      <c r="L526" s="19"/>
    </row>
    <row r="527" spans="1:12" ht="15.75" customHeight="1">
      <c r="A527" s="343"/>
      <c r="B527" s="2"/>
      <c r="C527" s="19"/>
      <c r="K527" s="2"/>
      <c r="L527" s="19"/>
    </row>
    <row r="528" spans="1:12" ht="15.75" customHeight="1">
      <c r="A528" s="343"/>
      <c r="B528" s="2"/>
      <c r="C528" s="19"/>
      <c r="K528" s="2"/>
      <c r="L528" s="19"/>
    </row>
    <row r="529" spans="1:12" ht="15.75" customHeight="1">
      <c r="A529" s="343"/>
      <c r="B529" s="2"/>
      <c r="C529" s="19"/>
      <c r="K529" s="2"/>
      <c r="L529" s="19"/>
    </row>
    <row r="530" spans="1:12" ht="15.75" customHeight="1">
      <c r="A530" s="343"/>
      <c r="B530" s="2"/>
      <c r="C530" s="19"/>
      <c r="K530" s="2"/>
      <c r="L530" s="19"/>
    </row>
    <row r="531" spans="1:12" ht="15.75" customHeight="1">
      <c r="A531" s="343"/>
      <c r="B531" s="2"/>
      <c r="C531" s="19"/>
      <c r="K531" s="2"/>
      <c r="L531" s="19"/>
    </row>
    <row r="532" spans="1:12" ht="15.75" customHeight="1">
      <c r="A532" s="343"/>
      <c r="B532" s="2"/>
      <c r="C532" s="19"/>
      <c r="K532" s="2"/>
      <c r="L532" s="19"/>
    </row>
    <row r="533" spans="1:12" ht="15.75" customHeight="1">
      <c r="A533" s="343"/>
      <c r="B533" s="2"/>
      <c r="C533" s="19"/>
      <c r="K533" s="2"/>
      <c r="L533" s="19"/>
    </row>
    <row r="534" spans="1:12" ht="15.75" customHeight="1">
      <c r="A534" s="343"/>
      <c r="B534" s="2"/>
      <c r="C534" s="19"/>
      <c r="K534" s="2"/>
      <c r="L534" s="19"/>
    </row>
    <row r="535" spans="1:12" ht="15.75" customHeight="1">
      <c r="A535" s="343"/>
      <c r="B535" s="2"/>
      <c r="C535" s="19"/>
      <c r="K535" s="2"/>
      <c r="L535" s="19"/>
    </row>
    <row r="536" spans="1:12" ht="15.75" customHeight="1">
      <c r="A536" s="343"/>
      <c r="B536" s="2"/>
      <c r="C536" s="19"/>
      <c r="K536" s="2"/>
      <c r="L536" s="19"/>
    </row>
    <row r="537" spans="1:12" ht="15.75" customHeight="1">
      <c r="A537" s="343"/>
      <c r="B537" s="2"/>
      <c r="C537" s="19"/>
      <c r="K537" s="2"/>
      <c r="L537" s="19"/>
    </row>
    <row r="538" spans="1:12" ht="15.75" customHeight="1">
      <c r="A538" s="343"/>
      <c r="B538" s="2"/>
      <c r="C538" s="19"/>
      <c r="K538" s="2"/>
      <c r="L538" s="19"/>
    </row>
    <row r="539" spans="1:12" ht="15.75" customHeight="1">
      <c r="A539" s="343"/>
      <c r="B539" s="2"/>
      <c r="C539" s="19"/>
      <c r="K539" s="2"/>
      <c r="L539" s="19"/>
    </row>
    <row r="540" spans="1:12" ht="15.75" customHeight="1">
      <c r="A540" s="343"/>
      <c r="B540" s="2"/>
      <c r="C540" s="19"/>
      <c r="K540" s="2"/>
      <c r="L540" s="19"/>
    </row>
    <row r="541" spans="1:12" ht="15.75" customHeight="1">
      <c r="A541" s="343"/>
      <c r="B541" s="2"/>
      <c r="C541" s="19"/>
      <c r="K541" s="2"/>
      <c r="L541" s="19"/>
    </row>
    <row r="542" spans="1:12" ht="15.75" customHeight="1">
      <c r="A542" s="343"/>
      <c r="B542" s="2"/>
      <c r="C542" s="19"/>
      <c r="K542" s="2"/>
      <c r="L542" s="19"/>
    </row>
    <row r="543" spans="1:12" ht="15.75" customHeight="1">
      <c r="A543" s="343"/>
      <c r="B543" s="2"/>
      <c r="C543" s="19"/>
      <c r="K543" s="2"/>
      <c r="L543" s="19"/>
    </row>
    <row r="544" spans="1:12" ht="15.75" customHeight="1">
      <c r="A544" s="343"/>
      <c r="B544" s="2"/>
      <c r="C544" s="19"/>
      <c r="K544" s="2"/>
      <c r="L544" s="19"/>
    </row>
    <row r="545" spans="1:12" ht="15.75" customHeight="1">
      <c r="A545" s="343"/>
      <c r="B545" s="2"/>
      <c r="C545" s="19"/>
      <c r="K545" s="2"/>
      <c r="L545" s="19"/>
    </row>
    <row r="546" spans="1:12" ht="15.75" customHeight="1">
      <c r="A546" s="343"/>
      <c r="B546" s="2"/>
      <c r="C546" s="19"/>
      <c r="K546" s="2"/>
      <c r="L546" s="19"/>
    </row>
    <row r="547" spans="1:12" ht="15.75" customHeight="1">
      <c r="A547" s="343"/>
      <c r="B547" s="2"/>
      <c r="C547" s="19"/>
      <c r="K547" s="2"/>
      <c r="L547" s="19"/>
    </row>
    <row r="548" spans="1:12" ht="15.75" customHeight="1">
      <c r="A548" s="343"/>
      <c r="B548" s="2"/>
      <c r="C548" s="19"/>
      <c r="K548" s="2"/>
      <c r="L548" s="19"/>
    </row>
    <row r="549" spans="1:12" ht="15.75" customHeight="1">
      <c r="A549" s="343"/>
      <c r="B549" s="2"/>
      <c r="C549" s="19"/>
      <c r="K549" s="2"/>
      <c r="L549" s="19"/>
    </row>
    <row r="550" spans="1:12" ht="15.75" customHeight="1">
      <c r="A550" s="343"/>
      <c r="B550" s="2"/>
      <c r="C550" s="19"/>
      <c r="K550" s="2"/>
      <c r="L550" s="19"/>
    </row>
    <row r="551" spans="1:12" ht="15.75" customHeight="1">
      <c r="A551" s="343"/>
      <c r="B551" s="2"/>
      <c r="C551" s="19"/>
      <c r="K551" s="2"/>
      <c r="L551" s="19"/>
    </row>
    <row r="552" spans="1:12" ht="15.75" customHeight="1">
      <c r="A552" s="343"/>
      <c r="B552" s="2"/>
      <c r="C552" s="19"/>
      <c r="K552" s="2"/>
      <c r="L552" s="19"/>
    </row>
    <row r="553" spans="1:12" ht="15.75" customHeight="1">
      <c r="A553" s="343"/>
      <c r="B553" s="2"/>
      <c r="C553" s="19"/>
      <c r="K553" s="2"/>
      <c r="L553" s="19"/>
    </row>
    <row r="554" spans="1:12" ht="15.75" customHeight="1">
      <c r="A554" s="343"/>
      <c r="B554" s="2"/>
      <c r="C554" s="19"/>
      <c r="K554" s="2"/>
      <c r="L554" s="19"/>
    </row>
    <row r="555" spans="1:12" ht="15.75" customHeight="1">
      <c r="A555" s="343"/>
      <c r="B555" s="2"/>
      <c r="C555" s="19"/>
      <c r="K555" s="2"/>
      <c r="L555" s="19"/>
    </row>
    <row r="556" spans="1:12" ht="15.75" customHeight="1">
      <c r="A556" s="343"/>
      <c r="B556" s="2"/>
      <c r="C556" s="19"/>
      <c r="K556" s="2"/>
      <c r="L556" s="19"/>
    </row>
    <row r="557" spans="1:12" ht="15.75" customHeight="1">
      <c r="A557" s="343"/>
      <c r="B557" s="2"/>
      <c r="C557" s="19"/>
      <c r="K557" s="2"/>
      <c r="L557" s="19"/>
    </row>
    <row r="558" spans="1:12" ht="15.75" customHeight="1">
      <c r="A558" s="343"/>
      <c r="B558" s="2"/>
      <c r="C558" s="19"/>
      <c r="K558" s="2"/>
      <c r="L558" s="19"/>
    </row>
    <row r="559" spans="1:12" ht="15.75" customHeight="1">
      <c r="A559" s="343"/>
      <c r="B559" s="2"/>
      <c r="C559" s="19"/>
      <c r="K559" s="2"/>
      <c r="L559" s="19"/>
    </row>
    <row r="560" spans="1:12" ht="15.75" customHeight="1">
      <c r="A560" s="343"/>
      <c r="B560" s="2"/>
      <c r="C560" s="19"/>
      <c r="K560" s="2"/>
      <c r="L560" s="19"/>
    </row>
    <row r="561" spans="1:12" ht="15.75" customHeight="1">
      <c r="A561" s="343"/>
      <c r="B561" s="2"/>
      <c r="C561" s="19"/>
      <c r="K561" s="2"/>
      <c r="L561" s="19"/>
    </row>
    <row r="562" spans="1:12" ht="15.75" customHeight="1">
      <c r="A562" s="343"/>
      <c r="B562" s="2"/>
      <c r="C562" s="19"/>
      <c r="K562" s="2"/>
      <c r="L562" s="19"/>
    </row>
    <row r="563" spans="1:12" ht="15.75" customHeight="1">
      <c r="A563" s="343"/>
      <c r="B563" s="2"/>
      <c r="C563" s="19"/>
      <c r="K563" s="2"/>
      <c r="L563" s="19"/>
    </row>
    <row r="564" spans="1:12" ht="15.75" customHeight="1">
      <c r="A564" s="343"/>
      <c r="B564" s="2"/>
      <c r="C564" s="19"/>
      <c r="K564" s="2"/>
      <c r="L564" s="19"/>
    </row>
    <row r="565" spans="1:12" ht="15.75" customHeight="1">
      <c r="A565" s="343"/>
      <c r="B565" s="2"/>
      <c r="C565" s="19"/>
      <c r="K565" s="2"/>
      <c r="L565" s="19"/>
    </row>
    <row r="566" spans="1:12" ht="15.75" customHeight="1">
      <c r="A566" s="343"/>
      <c r="B566" s="2"/>
      <c r="C566" s="19"/>
      <c r="K566" s="2"/>
      <c r="L566" s="19"/>
    </row>
    <row r="567" spans="1:12" ht="15.75" customHeight="1">
      <c r="A567" s="343"/>
      <c r="B567" s="2"/>
      <c r="C567" s="19"/>
      <c r="K567" s="2"/>
      <c r="L567" s="19"/>
    </row>
    <row r="568" spans="1:12" ht="15.75" customHeight="1">
      <c r="A568" s="343"/>
      <c r="B568" s="2"/>
      <c r="C568" s="19"/>
      <c r="K568" s="2"/>
      <c r="L568" s="19"/>
    </row>
    <row r="569" spans="1:12" ht="15.75" customHeight="1">
      <c r="A569" s="343"/>
      <c r="B569" s="2"/>
      <c r="C569" s="19"/>
      <c r="K569" s="2"/>
      <c r="L569" s="19"/>
    </row>
    <row r="570" spans="1:12" ht="15.75" customHeight="1">
      <c r="A570" s="343"/>
      <c r="B570" s="2"/>
      <c r="C570" s="19"/>
      <c r="K570" s="2"/>
      <c r="L570" s="19"/>
    </row>
    <row r="571" spans="1:12" ht="15.75" customHeight="1">
      <c r="A571" s="343"/>
      <c r="B571" s="2"/>
      <c r="C571" s="19"/>
      <c r="K571" s="2"/>
      <c r="L571" s="19"/>
    </row>
    <row r="572" spans="1:12" ht="15.75" customHeight="1">
      <c r="A572" s="343"/>
      <c r="B572" s="2"/>
      <c r="C572" s="19"/>
      <c r="K572" s="2"/>
      <c r="L572" s="19"/>
    </row>
    <row r="573" spans="1:12" ht="15.75" customHeight="1">
      <c r="A573" s="343"/>
      <c r="B573" s="2"/>
      <c r="C573" s="19"/>
      <c r="K573" s="2"/>
      <c r="L573" s="19"/>
    </row>
    <row r="574" spans="1:12" ht="15.75" customHeight="1">
      <c r="A574" s="343"/>
      <c r="B574" s="2"/>
      <c r="C574" s="19"/>
      <c r="K574" s="2"/>
      <c r="L574" s="19"/>
    </row>
    <row r="575" spans="1:12" ht="15.75" customHeight="1">
      <c r="A575" s="343"/>
      <c r="B575" s="2"/>
      <c r="C575" s="19"/>
      <c r="K575" s="2"/>
      <c r="L575" s="19"/>
    </row>
    <row r="576" spans="1:12" ht="15.75" customHeight="1">
      <c r="A576" s="343"/>
      <c r="B576" s="2"/>
      <c r="C576" s="19"/>
      <c r="K576" s="2"/>
      <c r="L576" s="19"/>
    </row>
    <row r="577" spans="1:12" ht="15.75" customHeight="1">
      <c r="A577" s="343"/>
      <c r="B577" s="2"/>
      <c r="C577" s="19"/>
      <c r="K577" s="2"/>
      <c r="L577" s="19"/>
    </row>
    <row r="578" spans="1:12" ht="15.75" customHeight="1">
      <c r="A578" s="343"/>
      <c r="B578" s="2"/>
      <c r="C578" s="19"/>
      <c r="K578" s="2"/>
      <c r="L578" s="19"/>
    </row>
    <row r="579" spans="1:12" ht="15.75" customHeight="1">
      <c r="A579" s="343"/>
      <c r="B579" s="2"/>
      <c r="C579" s="19"/>
      <c r="K579" s="2"/>
      <c r="L579" s="19"/>
    </row>
    <row r="580" spans="1:12" ht="15.75" customHeight="1">
      <c r="A580" s="343"/>
      <c r="B580" s="2"/>
      <c r="C580" s="19"/>
      <c r="K580" s="2"/>
      <c r="L580" s="19"/>
    </row>
    <row r="581" spans="1:12" ht="15.75" customHeight="1">
      <c r="A581" s="343"/>
      <c r="B581" s="2"/>
      <c r="C581" s="19"/>
      <c r="K581" s="2"/>
      <c r="L581" s="19"/>
    </row>
    <row r="582" spans="1:12" ht="15.75" customHeight="1">
      <c r="A582" s="343"/>
      <c r="B582" s="2"/>
      <c r="C582" s="19"/>
      <c r="K582" s="2"/>
      <c r="L582" s="19"/>
    </row>
    <row r="583" spans="1:12" ht="15.75" customHeight="1">
      <c r="A583" s="343"/>
      <c r="B583" s="2"/>
      <c r="C583" s="19"/>
      <c r="K583" s="2"/>
      <c r="L583" s="19"/>
    </row>
    <row r="584" spans="1:12" ht="15.75" customHeight="1">
      <c r="A584" s="343"/>
      <c r="B584" s="2"/>
      <c r="C584" s="19"/>
      <c r="K584" s="2"/>
      <c r="L584" s="19"/>
    </row>
    <row r="585" spans="1:12" ht="15.75" customHeight="1">
      <c r="A585" s="343"/>
      <c r="B585" s="2"/>
      <c r="C585" s="19"/>
      <c r="K585" s="2"/>
      <c r="L585" s="19"/>
    </row>
    <row r="586" spans="1:12" ht="15.75" customHeight="1">
      <c r="A586" s="343"/>
      <c r="B586" s="2"/>
      <c r="C586" s="19"/>
      <c r="K586" s="2"/>
      <c r="L586" s="19"/>
    </row>
    <row r="587" spans="1:12" ht="15.75" customHeight="1">
      <c r="A587" s="343"/>
      <c r="B587" s="2"/>
      <c r="C587" s="19"/>
      <c r="K587" s="2"/>
      <c r="L587" s="19"/>
    </row>
    <row r="588" spans="1:12" ht="15.75" customHeight="1">
      <c r="A588" s="343"/>
      <c r="B588" s="2"/>
      <c r="C588" s="19"/>
      <c r="K588" s="2"/>
      <c r="L588" s="19"/>
    </row>
    <row r="589" spans="1:12" ht="15.75" customHeight="1">
      <c r="A589" s="343"/>
      <c r="B589" s="2"/>
      <c r="C589" s="19"/>
      <c r="K589" s="2"/>
      <c r="L589" s="19"/>
    </row>
    <row r="590" spans="1:12" ht="15.75" customHeight="1">
      <c r="A590" s="343"/>
      <c r="B590" s="2"/>
      <c r="C590" s="19"/>
      <c r="K590" s="2"/>
      <c r="L590" s="19"/>
    </row>
    <row r="591" spans="1:12" ht="15.75" customHeight="1">
      <c r="A591" s="343"/>
      <c r="B591" s="2"/>
      <c r="C591" s="19"/>
      <c r="K591" s="2"/>
      <c r="L591" s="19"/>
    </row>
    <row r="592" spans="1:12" ht="15.75" customHeight="1">
      <c r="A592" s="343"/>
      <c r="B592" s="2"/>
      <c r="C592" s="19"/>
      <c r="K592" s="2"/>
      <c r="L592" s="19"/>
    </row>
    <row r="593" spans="1:12" ht="15.75" customHeight="1">
      <c r="A593" s="343"/>
      <c r="B593" s="2"/>
      <c r="C593" s="19"/>
      <c r="K593" s="2"/>
      <c r="L593" s="19"/>
    </row>
    <row r="594" spans="1:12" ht="15.75" customHeight="1">
      <c r="A594" s="343"/>
      <c r="B594" s="2"/>
      <c r="C594" s="19"/>
      <c r="K594" s="2"/>
      <c r="L594" s="19"/>
    </row>
    <row r="595" spans="1:12" ht="15.75" customHeight="1">
      <c r="A595" s="343"/>
      <c r="B595" s="2"/>
      <c r="C595" s="19"/>
      <c r="K595" s="2"/>
      <c r="L595" s="19"/>
    </row>
    <row r="596" spans="1:12" ht="15.75" customHeight="1">
      <c r="A596" s="343"/>
      <c r="B596" s="2"/>
      <c r="C596" s="19"/>
      <c r="K596" s="2"/>
      <c r="L596" s="19"/>
    </row>
    <row r="597" spans="1:12" ht="15.75" customHeight="1">
      <c r="A597" s="343"/>
      <c r="B597" s="2"/>
      <c r="C597" s="19"/>
      <c r="K597" s="2"/>
      <c r="L597" s="19"/>
    </row>
    <row r="598" spans="1:12" ht="15.75" customHeight="1">
      <c r="A598" s="343"/>
      <c r="B598" s="2"/>
      <c r="C598" s="19"/>
      <c r="K598" s="2"/>
      <c r="L598" s="19"/>
    </row>
    <row r="599" spans="1:12" ht="15.75" customHeight="1">
      <c r="A599" s="343"/>
      <c r="B599" s="2"/>
      <c r="C599" s="19"/>
      <c r="K599" s="2"/>
      <c r="L599" s="19"/>
    </row>
    <row r="600" spans="1:12" ht="15.75" customHeight="1">
      <c r="A600" s="343"/>
      <c r="B600" s="2"/>
      <c r="C600" s="19"/>
      <c r="K600" s="2"/>
      <c r="L600" s="19"/>
    </row>
    <row r="601" spans="1:12" ht="15.75" customHeight="1">
      <c r="A601" s="343"/>
      <c r="B601" s="2"/>
      <c r="C601" s="19"/>
      <c r="K601" s="2"/>
      <c r="L601" s="19"/>
    </row>
    <row r="602" spans="1:12" ht="15.75" customHeight="1">
      <c r="A602" s="343"/>
      <c r="B602" s="2"/>
      <c r="C602" s="19"/>
      <c r="K602" s="2"/>
      <c r="L602" s="19"/>
    </row>
    <row r="603" spans="1:12" ht="15.75" customHeight="1">
      <c r="A603" s="343"/>
      <c r="B603" s="2"/>
      <c r="C603" s="19"/>
      <c r="K603" s="2"/>
      <c r="L603" s="19"/>
    </row>
    <row r="604" spans="1:12" ht="15.75" customHeight="1">
      <c r="A604" s="343"/>
      <c r="B604" s="2"/>
      <c r="C604" s="19"/>
      <c r="K604" s="2"/>
      <c r="L604" s="19"/>
    </row>
    <row r="605" spans="1:12" ht="15.75" customHeight="1">
      <c r="A605" s="343"/>
      <c r="B605" s="2"/>
      <c r="C605" s="19"/>
      <c r="K605" s="2"/>
      <c r="L605" s="19"/>
    </row>
    <row r="606" spans="1:12" ht="15.75" customHeight="1">
      <c r="A606" s="343"/>
      <c r="B606" s="2"/>
      <c r="C606" s="19"/>
      <c r="K606" s="2"/>
      <c r="L606" s="19"/>
    </row>
    <row r="607" spans="1:12" ht="15.75" customHeight="1">
      <c r="A607" s="343"/>
      <c r="B607" s="2"/>
      <c r="C607" s="19"/>
      <c r="K607" s="2"/>
      <c r="L607" s="19"/>
    </row>
    <row r="608" spans="1:12" ht="15.75" customHeight="1">
      <c r="A608" s="343"/>
      <c r="B608" s="2"/>
      <c r="C608" s="19"/>
      <c r="K608" s="2"/>
      <c r="L608" s="19"/>
    </row>
    <row r="609" spans="1:12" ht="15.75" customHeight="1">
      <c r="A609" s="343"/>
      <c r="B609" s="2"/>
      <c r="C609" s="19"/>
      <c r="K609" s="2"/>
      <c r="L609" s="19"/>
    </row>
    <row r="610" spans="1:12" ht="15.75" customHeight="1">
      <c r="A610" s="343"/>
      <c r="B610" s="2"/>
      <c r="C610" s="19"/>
      <c r="K610" s="2"/>
      <c r="L610" s="19"/>
    </row>
    <row r="611" spans="1:12" ht="15.75" customHeight="1">
      <c r="A611" s="343"/>
      <c r="B611" s="2"/>
      <c r="C611" s="19"/>
      <c r="K611" s="2"/>
      <c r="L611" s="19"/>
    </row>
    <row r="612" spans="1:12" ht="15.75" customHeight="1">
      <c r="A612" s="343"/>
      <c r="B612" s="2"/>
      <c r="C612" s="19"/>
      <c r="K612" s="2"/>
      <c r="L612" s="19"/>
    </row>
    <row r="613" spans="1:12" ht="15.75" customHeight="1">
      <c r="A613" s="343"/>
      <c r="B613" s="2"/>
      <c r="C613" s="19"/>
      <c r="K613" s="2"/>
      <c r="L613" s="19"/>
    </row>
    <row r="614" spans="1:12" ht="15.75" customHeight="1">
      <c r="A614" s="343"/>
      <c r="B614" s="2"/>
      <c r="C614" s="19"/>
      <c r="K614" s="2"/>
      <c r="L614" s="19"/>
    </row>
    <row r="615" spans="1:12" ht="15.75" customHeight="1">
      <c r="A615" s="343"/>
      <c r="B615" s="2"/>
      <c r="C615" s="19"/>
      <c r="K615" s="2"/>
      <c r="L615" s="19"/>
    </row>
    <row r="616" spans="1:12" ht="15.75" customHeight="1">
      <c r="A616" s="343"/>
      <c r="B616" s="2"/>
      <c r="C616" s="19"/>
      <c r="K616" s="2"/>
      <c r="L616" s="19"/>
    </row>
    <row r="617" spans="1:12" ht="15.75" customHeight="1">
      <c r="A617" s="343"/>
      <c r="B617" s="2"/>
      <c r="C617" s="19"/>
      <c r="K617" s="2"/>
      <c r="L617" s="19"/>
    </row>
    <row r="618" spans="1:12" ht="15.75" customHeight="1">
      <c r="A618" s="343"/>
      <c r="B618" s="2"/>
      <c r="C618" s="19"/>
      <c r="K618" s="2"/>
      <c r="L618" s="19"/>
    </row>
    <row r="619" spans="1:12" ht="15.75" customHeight="1">
      <c r="A619" s="343"/>
      <c r="B619" s="2"/>
      <c r="C619" s="19"/>
      <c r="K619" s="2"/>
      <c r="L619" s="19"/>
    </row>
    <row r="620" spans="1:12" ht="15.75" customHeight="1">
      <c r="A620" s="343"/>
      <c r="B620" s="2"/>
      <c r="C620" s="19"/>
      <c r="K620" s="2"/>
      <c r="L620" s="19"/>
    </row>
    <row r="621" spans="1:12" ht="15.75" customHeight="1">
      <c r="A621" s="343"/>
      <c r="B621" s="2"/>
      <c r="C621" s="19"/>
      <c r="K621" s="2"/>
      <c r="L621" s="19"/>
    </row>
    <row r="622" spans="1:12" ht="15.75" customHeight="1">
      <c r="A622" s="343"/>
      <c r="B622" s="2"/>
      <c r="C622" s="19"/>
      <c r="K622" s="2"/>
      <c r="L622" s="19"/>
    </row>
    <row r="623" spans="1:12" ht="15.75" customHeight="1">
      <c r="A623" s="343"/>
      <c r="B623" s="2"/>
      <c r="C623" s="19"/>
      <c r="K623" s="2"/>
      <c r="L623" s="19"/>
    </row>
    <row r="624" spans="1:12" ht="15.75" customHeight="1">
      <c r="A624" s="343"/>
      <c r="B624" s="2"/>
      <c r="C624" s="19"/>
      <c r="K624" s="2"/>
      <c r="L624" s="19"/>
    </row>
    <row r="625" spans="1:12" ht="15.75" customHeight="1">
      <c r="A625" s="343"/>
      <c r="B625" s="2"/>
      <c r="C625" s="19"/>
      <c r="K625" s="2"/>
      <c r="L625" s="19"/>
    </row>
    <row r="626" spans="1:12" ht="15.75" customHeight="1">
      <c r="A626" s="343"/>
      <c r="B626" s="2"/>
      <c r="C626" s="19"/>
      <c r="K626" s="2"/>
      <c r="L626" s="19"/>
    </row>
    <row r="627" spans="1:12" ht="15.75" customHeight="1">
      <c r="A627" s="343"/>
      <c r="B627" s="2"/>
      <c r="C627" s="19"/>
      <c r="K627" s="2"/>
      <c r="L627" s="19"/>
    </row>
    <row r="628" spans="1:12" ht="15.75" customHeight="1">
      <c r="A628" s="343"/>
      <c r="B628" s="2"/>
      <c r="C628" s="19"/>
      <c r="K628" s="2"/>
      <c r="L628" s="19"/>
    </row>
    <row r="629" spans="1:12" ht="15.75" customHeight="1">
      <c r="A629" s="343"/>
      <c r="B629" s="2"/>
      <c r="C629" s="19"/>
      <c r="K629" s="2"/>
      <c r="L629" s="19"/>
    </row>
    <row r="630" spans="1:12" ht="15.75" customHeight="1">
      <c r="A630" s="343"/>
      <c r="B630" s="2"/>
      <c r="C630" s="19"/>
      <c r="K630" s="2"/>
      <c r="L630" s="19"/>
    </row>
    <row r="631" spans="1:12" ht="15.75" customHeight="1">
      <c r="A631" s="343"/>
      <c r="B631" s="2"/>
      <c r="C631" s="19"/>
      <c r="K631" s="2"/>
      <c r="L631" s="19"/>
    </row>
    <row r="632" spans="1:12" ht="15.75" customHeight="1">
      <c r="A632" s="343"/>
      <c r="B632" s="2"/>
      <c r="C632" s="19"/>
      <c r="K632" s="2"/>
      <c r="L632" s="19"/>
    </row>
    <row r="633" spans="1:12" ht="15.75" customHeight="1">
      <c r="A633" s="343"/>
      <c r="B633" s="2"/>
      <c r="C633" s="19"/>
      <c r="K633" s="2"/>
      <c r="L633" s="19"/>
    </row>
    <row r="634" spans="1:12" ht="15.75" customHeight="1">
      <c r="A634" s="343"/>
      <c r="B634" s="2"/>
      <c r="C634" s="19"/>
      <c r="K634" s="2"/>
      <c r="L634" s="19"/>
    </row>
    <row r="635" spans="1:12" ht="15.75" customHeight="1">
      <c r="A635" s="343"/>
      <c r="B635" s="2"/>
      <c r="C635" s="19"/>
      <c r="K635" s="2"/>
      <c r="L635" s="19"/>
    </row>
    <row r="636" spans="1:12" ht="15.75" customHeight="1">
      <c r="A636" s="343"/>
      <c r="B636" s="2"/>
      <c r="C636" s="19"/>
      <c r="K636" s="2"/>
      <c r="L636" s="19"/>
    </row>
    <row r="637" spans="1:12" ht="15.75" customHeight="1">
      <c r="A637" s="343"/>
      <c r="B637" s="2"/>
      <c r="C637" s="19"/>
      <c r="K637" s="2"/>
      <c r="L637" s="19"/>
    </row>
    <row r="638" spans="1:12" ht="15.75" customHeight="1">
      <c r="A638" s="343"/>
      <c r="B638" s="2"/>
      <c r="C638" s="19"/>
      <c r="K638" s="2"/>
      <c r="L638" s="19"/>
    </row>
    <row r="639" spans="1:12" ht="15.75" customHeight="1">
      <c r="A639" s="343"/>
      <c r="B639" s="2"/>
      <c r="C639" s="19"/>
      <c r="K639" s="2"/>
      <c r="L639" s="19"/>
    </row>
    <row r="640" spans="1:12" ht="15.75" customHeight="1">
      <c r="A640" s="343"/>
      <c r="B640" s="2"/>
      <c r="C640" s="19"/>
      <c r="K640" s="2"/>
      <c r="L640" s="19"/>
    </row>
    <row r="641" spans="1:12" ht="15.75" customHeight="1">
      <c r="A641" s="343"/>
      <c r="B641" s="2"/>
      <c r="C641" s="19"/>
      <c r="K641" s="2"/>
      <c r="L641" s="19"/>
    </row>
    <row r="642" spans="1:12" ht="15.75" customHeight="1">
      <c r="A642" s="343"/>
      <c r="B642" s="2"/>
      <c r="C642" s="19"/>
      <c r="K642" s="2"/>
      <c r="L642" s="19"/>
    </row>
    <row r="643" spans="1:12" ht="15.75" customHeight="1">
      <c r="A643" s="343"/>
      <c r="B643" s="2"/>
      <c r="C643" s="19"/>
      <c r="K643" s="2"/>
      <c r="L643" s="19"/>
    </row>
    <row r="644" spans="1:12" ht="15.75" customHeight="1">
      <c r="A644" s="343"/>
      <c r="B644" s="2"/>
      <c r="C644" s="19"/>
      <c r="K644" s="2"/>
      <c r="L644" s="19"/>
    </row>
    <row r="645" spans="1:12" ht="15.75" customHeight="1">
      <c r="A645" s="343"/>
      <c r="B645" s="2"/>
      <c r="C645" s="19"/>
      <c r="K645" s="2"/>
      <c r="L645" s="19"/>
    </row>
    <row r="646" spans="1:12" ht="15.75" customHeight="1">
      <c r="A646" s="343"/>
      <c r="B646" s="2"/>
      <c r="C646" s="19"/>
      <c r="K646" s="2"/>
      <c r="L646" s="19"/>
    </row>
    <row r="647" spans="1:12" ht="15.75" customHeight="1">
      <c r="A647" s="343"/>
      <c r="B647" s="2"/>
      <c r="C647" s="19"/>
      <c r="K647" s="2"/>
      <c r="L647" s="19"/>
    </row>
    <row r="648" spans="1:12" ht="15.75" customHeight="1">
      <c r="A648" s="343"/>
      <c r="B648" s="2"/>
      <c r="C648" s="19"/>
      <c r="K648" s="2"/>
      <c r="L648" s="19"/>
    </row>
    <row r="649" spans="1:12" ht="15.75" customHeight="1">
      <c r="A649" s="343"/>
      <c r="B649" s="2"/>
      <c r="C649" s="19"/>
      <c r="K649" s="2"/>
      <c r="L649" s="19"/>
    </row>
    <row r="650" spans="1:12" ht="15.75" customHeight="1">
      <c r="A650" s="343"/>
      <c r="B650" s="2"/>
      <c r="C650" s="19"/>
      <c r="K650" s="2"/>
      <c r="L650" s="19"/>
    </row>
    <row r="651" spans="1:12" ht="15.75" customHeight="1">
      <c r="A651" s="343"/>
      <c r="B651" s="2"/>
      <c r="C651" s="19"/>
      <c r="K651" s="2"/>
      <c r="L651" s="19"/>
    </row>
    <row r="652" spans="1:12" ht="15.75" customHeight="1">
      <c r="A652" s="343"/>
      <c r="B652" s="2"/>
      <c r="C652" s="19"/>
      <c r="K652" s="2"/>
      <c r="L652" s="19"/>
    </row>
    <row r="653" spans="1:12" ht="15.75" customHeight="1">
      <c r="A653" s="343"/>
      <c r="B653" s="2"/>
      <c r="C653" s="19"/>
      <c r="K653" s="2"/>
      <c r="L653" s="19"/>
    </row>
    <row r="654" spans="1:12" ht="15.75" customHeight="1">
      <c r="A654" s="343"/>
      <c r="B654" s="2"/>
      <c r="C654" s="19"/>
      <c r="K654" s="2"/>
      <c r="L654" s="19"/>
    </row>
    <row r="655" spans="1:12" ht="15.75" customHeight="1">
      <c r="A655" s="343"/>
      <c r="B655" s="2"/>
      <c r="C655" s="19"/>
      <c r="K655" s="2"/>
      <c r="L655" s="19"/>
    </row>
    <row r="656" spans="1:12" ht="15.75" customHeight="1">
      <c r="A656" s="343"/>
      <c r="B656" s="2"/>
      <c r="C656" s="19"/>
      <c r="K656" s="2"/>
      <c r="L656" s="19"/>
    </row>
    <row r="657" spans="1:12" ht="15.75" customHeight="1">
      <c r="A657" s="343"/>
      <c r="B657" s="2"/>
      <c r="C657" s="19"/>
      <c r="K657" s="2"/>
      <c r="L657" s="19"/>
    </row>
    <row r="658" spans="1:12" ht="15.75" customHeight="1">
      <c r="A658" s="343"/>
      <c r="B658" s="2"/>
      <c r="C658" s="19"/>
      <c r="K658" s="2"/>
      <c r="L658" s="19"/>
    </row>
    <row r="659" spans="1:12" ht="15.75" customHeight="1">
      <c r="A659" s="343"/>
      <c r="B659" s="2"/>
      <c r="C659" s="19"/>
      <c r="K659" s="2"/>
      <c r="L659" s="19"/>
    </row>
    <row r="660" spans="1:12" ht="15.75" customHeight="1">
      <c r="A660" s="343"/>
      <c r="B660" s="2"/>
      <c r="C660" s="19"/>
      <c r="K660" s="2"/>
      <c r="L660" s="19"/>
    </row>
    <row r="661" spans="1:12" ht="15.75" customHeight="1">
      <c r="A661" s="343"/>
      <c r="B661" s="2"/>
      <c r="C661" s="19"/>
      <c r="K661" s="2"/>
      <c r="L661" s="19"/>
    </row>
    <row r="662" spans="1:12" ht="15.75" customHeight="1">
      <c r="A662" s="343"/>
      <c r="B662" s="2"/>
      <c r="C662" s="19"/>
      <c r="K662" s="2"/>
      <c r="L662" s="19"/>
    </row>
    <row r="663" spans="1:12" ht="15.75" customHeight="1">
      <c r="A663" s="343"/>
      <c r="B663" s="2"/>
      <c r="C663" s="19"/>
      <c r="K663" s="2"/>
      <c r="L663" s="19"/>
    </row>
    <row r="664" spans="1:12" ht="15.75" customHeight="1">
      <c r="A664" s="343"/>
      <c r="B664" s="2"/>
      <c r="C664" s="19"/>
      <c r="K664" s="2"/>
      <c r="L664" s="19"/>
    </row>
    <row r="665" spans="1:12" ht="15.75" customHeight="1">
      <c r="A665" s="343"/>
      <c r="B665" s="2"/>
      <c r="C665" s="19"/>
      <c r="K665" s="2"/>
      <c r="L665" s="19"/>
    </row>
    <row r="666" spans="1:12" ht="15.75" customHeight="1">
      <c r="A666" s="343"/>
      <c r="B666" s="2"/>
      <c r="C666" s="19"/>
      <c r="K666" s="2"/>
      <c r="L666" s="19"/>
    </row>
    <row r="667" spans="1:12" ht="15.75" customHeight="1">
      <c r="A667" s="343"/>
      <c r="B667" s="2"/>
      <c r="C667" s="19"/>
      <c r="K667" s="2"/>
      <c r="L667" s="19"/>
    </row>
    <row r="668" spans="1:12" ht="15.75" customHeight="1">
      <c r="A668" s="343"/>
      <c r="B668" s="2"/>
      <c r="C668" s="19"/>
      <c r="K668" s="2"/>
      <c r="L668" s="19"/>
    </row>
    <row r="669" spans="1:12" ht="15.75" customHeight="1">
      <c r="A669" s="343"/>
      <c r="B669" s="2"/>
      <c r="C669" s="19"/>
      <c r="K669" s="2"/>
      <c r="L669" s="19"/>
    </row>
    <row r="670" spans="1:12" ht="15.75" customHeight="1">
      <c r="A670" s="343"/>
      <c r="B670" s="2"/>
      <c r="C670" s="19"/>
      <c r="K670" s="2"/>
      <c r="L670" s="19"/>
    </row>
    <row r="671" spans="1:12" ht="15.75" customHeight="1">
      <c r="A671" s="343"/>
      <c r="B671" s="2"/>
      <c r="C671" s="19"/>
      <c r="K671" s="2"/>
      <c r="L671" s="19"/>
    </row>
    <row r="672" spans="1:12" ht="15.75" customHeight="1">
      <c r="A672" s="343"/>
      <c r="B672" s="2"/>
      <c r="C672" s="19"/>
      <c r="K672" s="2"/>
      <c r="L672" s="19"/>
    </row>
    <row r="673" spans="1:12" ht="15.75" customHeight="1">
      <c r="A673" s="343"/>
      <c r="B673" s="2"/>
      <c r="C673" s="19"/>
      <c r="K673" s="2"/>
      <c r="L673" s="19"/>
    </row>
    <row r="674" spans="1:12" ht="15.75" customHeight="1">
      <c r="A674" s="343"/>
      <c r="B674" s="2"/>
      <c r="C674" s="19"/>
      <c r="K674" s="2"/>
      <c r="L674" s="19"/>
    </row>
    <row r="675" spans="1:12" ht="15.75" customHeight="1">
      <c r="A675" s="343"/>
      <c r="B675" s="2"/>
      <c r="C675" s="19"/>
      <c r="K675" s="2"/>
      <c r="L675" s="19"/>
    </row>
    <row r="676" spans="1:12" ht="15.75" customHeight="1">
      <c r="A676" s="343"/>
      <c r="B676" s="2"/>
      <c r="C676" s="19"/>
      <c r="K676" s="2"/>
      <c r="L676" s="19"/>
    </row>
    <row r="677" spans="1:12" ht="15.75" customHeight="1">
      <c r="A677" s="343"/>
      <c r="B677" s="2"/>
      <c r="C677" s="19"/>
      <c r="K677" s="2"/>
      <c r="L677" s="19"/>
    </row>
    <row r="678" spans="1:12" ht="15.75" customHeight="1">
      <c r="A678" s="343"/>
      <c r="B678" s="2"/>
      <c r="C678" s="19"/>
      <c r="K678" s="2"/>
      <c r="L678" s="19"/>
    </row>
    <row r="679" spans="1:12" ht="15.75" customHeight="1">
      <c r="A679" s="343"/>
      <c r="B679" s="2"/>
      <c r="C679" s="19"/>
      <c r="K679" s="2"/>
      <c r="L679" s="19"/>
    </row>
    <row r="680" spans="1:12" ht="15.75" customHeight="1">
      <c r="A680" s="343"/>
      <c r="B680" s="2"/>
      <c r="C680" s="19"/>
      <c r="K680" s="2"/>
      <c r="L680" s="19"/>
    </row>
    <row r="681" spans="1:12" ht="15.75" customHeight="1">
      <c r="A681" s="343"/>
      <c r="B681" s="2"/>
      <c r="C681" s="19"/>
      <c r="K681" s="2"/>
      <c r="L681" s="19"/>
    </row>
    <row r="682" spans="1:12" ht="15.75" customHeight="1">
      <c r="A682" s="343"/>
      <c r="B682" s="2"/>
      <c r="C682" s="19"/>
      <c r="K682" s="2"/>
      <c r="L682" s="19"/>
    </row>
    <row r="683" spans="1:12" ht="15.75" customHeight="1">
      <c r="A683" s="343"/>
      <c r="B683" s="2"/>
      <c r="C683" s="19"/>
      <c r="K683" s="2"/>
      <c r="L683" s="19"/>
    </row>
    <row r="684" spans="1:12" ht="15.75" customHeight="1">
      <c r="A684" s="343"/>
      <c r="B684" s="2"/>
      <c r="C684" s="19"/>
      <c r="K684" s="2"/>
      <c r="L684" s="19"/>
    </row>
    <row r="685" spans="1:12" ht="15.75" customHeight="1">
      <c r="A685" s="343"/>
      <c r="B685" s="2"/>
      <c r="C685" s="19"/>
      <c r="K685" s="2"/>
      <c r="L685" s="19"/>
    </row>
    <row r="686" spans="1:12" ht="15.75" customHeight="1">
      <c r="A686" s="343"/>
      <c r="B686" s="2"/>
      <c r="C686" s="19"/>
      <c r="K686" s="2"/>
      <c r="L686" s="19"/>
    </row>
    <row r="687" spans="1:12" ht="15.75" customHeight="1">
      <c r="A687" s="343"/>
      <c r="B687" s="2"/>
      <c r="C687" s="19"/>
      <c r="K687" s="2"/>
      <c r="L687" s="19"/>
    </row>
    <row r="688" spans="1:12" ht="15.75" customHeight="1">
      <c r="A688" s="343"/>
      <c r="B688" s="2"/>
      <c r="C688" s="19"/>
      <c r="K688" s="2"/>
      <c r="L688" s="19"/>
    </row>
    <row r="689" spans="1:12" ht="15.75" customHeight="1">
      <c r="A689" s="343"/>
      <c r="B689" s="2"/>
      <c r="C689" s="19"/>
      <c r="K689" s="2"/>
      <c r="L689" s="19"/>
    </row>
    <row r="690" spans="1:12" ht="15.75" customHeight="1">
      <c r="A690" s="343"/>
      <c r="B690" s="2"/>
      <c r="C690" s="19"/>
      <c r="K690" s="2"/>
      <c r="L690" s="19"/>
    </row>
    <row r="691" spans="1:12" ht="15.75" customHeight="1">
      <c r="A691" s="343"/>
      <c r="B691" s="2"/>
      <c r="C691" s="19"/>
      <c r="K691" s="2"/>
      <c r="L691" s="19"/>
    </row>
    <row r="692" spans="1:12" ht="15.75" customHeight="1">
      <c r="A692" s="343"/>
      <c r="B692" s="2"/>
      <c r="C692" s="19"/>
      <c r="K692" s="2"/>
      <c r="L692" s="19"/>
    </row>
    <row r="693" spans="1:12" ht="15.75" customHeight="1">
      <c r="A693" s="343"/>
      <c r="B693" s="2"/>
      <c r="C693" s="19"/>
      <c r="K693" s="2"/>
      <c r="L693" s="19"/>
    </row>
    <row r="694" spans="1:12" ht="15.75" customHeight="1">
      <c r="A694" s="343"/>
      <c r="B694" s="2"/>
      <c r="C694" s="19"/>
      <c r="K694" s="2"/>
      <c r="L694" s="19"/>
    </row>
    <row r="695" spans="1:12" ht="15.75" customHeight="1">
      <c r="A695" s="343"/>
      <c r="B695" s="2"/>
      <c r="C695" s="19"/>
      <c r="K695" s="2"/>
      <c r="L695" s="19"/>
    </row>
    <row r="696" spans="1:12" ht="15.75" customHeight="1">
      <c r="A696" s="343"/>
      <c r="B696" s="2"/>
      <c r="C696" s="19"/>
      <c r="K696" s="2"/>
      <c r="L696" s="19"/>
    </row>
    <row r="697" spans="1:12" ht="15.75" customHeight="1">
      <c r="A697" s="343"/>
      <c r="B697" s="2"/>
      <c r="C697" s="19"/>
      <c r="K697" s="2"/>
      <c r="L697" s="19"/>
    </row>
    <row r="698" spans="1:12" ht="15.75" customHeight="1">
      <c r="A698" s="343"/>
      <c r="B698" s="2"/>
      <c r="C698" s="19"/>
      <c r="K698" s="2"/>
      <c r="L698" s="19"/>
    </row>
    <row r="699" spans="1:12" ht="15.75" customHeight="1">
      <c r="A699" s="343"/>
      <c r="B699" s="2"/>
      <c r="C699" s="19"/>
      <c r="K699" s="2"/>
      <c r="L699" s="19"/>
    </row>
    <row r="700" spans="1:12" ht="15.75" customHeight="1">
      <c r="A700" s="343"/>
      <c r="B700" s="2"/>
      <c r="C700" s="19"/>
      <c r="K700" s="2"/>
      <c r="L700" s="19"/>
    </row>
    <row r="701" spans="1:12" ht="15.75" customHeight="1">
      <c r="A701" s="343"/>
      <c r="B701" s="2"/>
      <c r="C701" s="19"/>
      <c r="K701" s="2"/>
      <c r="L701" s="19"/>
    </row>
    <row r="702" spans="1:12" ht="15.75" customHeight="1">
      <c r="A702" s="343"/>
      <c r="B702" s="2"/>
      <c r="C702" s="19"/>
      <c r="K702" s="2"/>
      <c r="L702" s="19"/>
    </row>
    <row r="703" spans="1:12" ht="15.75" customHeight="1">
      <c r="A703" s="343"/>
      <c r="B703" s="2"/>
      <c r="C703" s="19"/>
      <c r="K703" s="2"/>
      <c r="L703" s="19"/>
    </row>
    <row r="704" spans="1:12" ht="15.75" customHeight="1">
      <c r="A704" s="343"/>
      <c r="B704" s="2"/>
      <c r="C704" s="19"/>
      <c r="K704" s="2"/>
      <c r="L704" s="19"/>
    </row>
    <row r="705" spans="1:12" ht="15.75" customHeight="1">
      <c r="A705" s="343"/>
      <c r="B705" s="2"/>
      <c r="C705" s="19"/>
      <c r="K705" s="2"/>
      <c r="L705" s="19"/>
    </row>
    <row r="706" spans="1:12" ht="15.75" customHeight="1">
      <c r="A706" s="343"/>
      <c r="B706" s="2"/>
      <c r="C706" s="19"/>
      <c r="K706" s="2"/>
      <c r="L706" s="19"/>
    </row>
    <row r="707" spans="1:12" ht="15.75" customHeight="1">
      <c r="A707" s="343"/>
      <c r="B707" s="2"/>
      <c r="C707" s="19"/>
      <c r="K707" s="2"/>
      <c r="L707" s="19"/>
    </row>
    <row r="708" spans="1:12" ht="15.75" customHeight="1">
      <c r="A708" s="343"/>
      <c r="B708" s="2"/>
      <c r="C708" s="19"/>
      <c r="K708" s="2"/>
      <c r="L708" s="19"/>
    </row>
    <row r="709" spans="1:12" ht="15.75" customHeight="1">
      <c r="A709" s="343"/>
      <c r="B709" s="2"/>
      <c r="C709" s="19"/>
      <c r="K709" s="2"/>
      <c r="L709" s="19"/>
    </row>
    <row r="710" spans="1:12" ht="15.75" customHeight="1">
      <c r="A710" s="343"/>
      <c r="B710" s="2"/>
      <c r="C710" s="19"/>
      <c r="K710" s="2"/>
      <c r="L710" s="19"/>
    </row>
    <row r="711" spans="1:12" ht="15.75" customHeight="1">
      <c r="A711" s="343"/>
      <c r="B711" s="2"/>
      <c r="C711" s="19"/>
      <c r="K711" s="2"/>
      <c r="L711" s="19"/>
    </row>
    <row r="712" spans="1:12" ht="15.75" customHeight="1">
      <c r="A712" s="343"/>
      <c r="B712" s="2"/>
      <c r="C712" s="19"/>
      <c r="K712" s="2"/>
      <c r="L712" s="19"/>
    </row>
    <row r="713" spans="1:12" ht="15.75" customHeight="1">
      <c r="A713" s="343"/>
      <c r="B713" s="2"/>
      <c r="C713" s="19"/>
      <c r="K713" s="2"/>
      <c r="L713" s="19"/>
    </row>
    <row r="714" spans="1:12" ht="15.75" customHeight="1">
      <c r="A714" s="343"/>
      <c r="B714" s="2"/>
      <c r="C714" s="19"/>
      <c r="K714" s="2"/>
      <c r="L714" s="19"/>
    </row>
    <row r="715" spans="1:12" ht="15.75" customHeight="1">
      <c r="A715" s="343"/>
      <c r="B715" s="2"/>
      <c r="C715" s="19"/>
      <c r="K715" s="2"/>
      <c r="L715" s="19"/>
    </row>
    <row r="716" spans="1:12" ht="15.75" customHeight="1">
      <c r="A716" s="343"/>
      <c r="B716" s="2"/>
      <c r="C716" s="19"/>
      <c r="K716" s="2"/>
      <c r="L716" s="19"/>
    </row>
    <row r="717" spans="1:12" ht="15.75" customHeight="1">
      <c r="A717" s="343"/>
      <c r="B717" s="2"/>
      <c r="C717" s="19"/>
      <c r="K717" s="2"/>
      <c r="L717" s="19"/>
    </row>
    <row r="718" spans="1:12" ht="15.75" customHeight="1">
      <c r="A718" s="343"/>
      <c r="B718" s="2"/>
      <c r="C718" s="19"/>
      <c r="K718" s="2"/>
      <c r="L718" s="19"/>
    </row>
    <row r="719" spans="1:12" ht="15.75" customHeight="1">
      <c r="A719" s="343"/>
      <c r="B719" s="2"/>
      <c r="C719" s="19"/>
      <c r="K719" s="2"/>
      <c r="L719" s="19"/>
    </row>
    <row r="720" spans="1:12" ht="15.75" customHeight="1">
      <c r="A720" s="343"/>
      <c r="B720" s="2"/>
      <c r="C720" s="19"/>
      <c r="K720" s="2"/>
      <c r="L720" s="19"/>
    </row>
    <row r="721" spans="1:12" ht="15.75" customHeight="1">
      <c r="A721" s="343"/>
      <c r="B721" s="2"/>
      <c r="C721" s="19"/>
      <c r="K721" s="2"/>
      <c r="L721" s="19"/>
    </row>
    <row r="722" spans="1:12" ht="15.75" customHeight="1">
      <c r="A722" s="343"/>
      <c r="B722" s="2"/>
      <c r="C722" s="19"/>
      <c r="K722" s="2"/>
      <c r="L722" s="19"/>
    </row>
    <row r="723" spans="1:12" ht="15.75" customHeight="1">
      <c r="A723" s="343"/>
      <c r="B723" s="2"/>
      <c r="C723" s="19"/>
      <c r="K723" s="2"/>
      <c r="L723" s="19"/>
    </row>
    <row r="724" spans="1:12" ht="15.75" customHeight="1">
      <c r="A724" s="343"/>
      <c r="B724" s="2"/>
      <c r="C724" s="19"/>
      <c r="K724" s="2"/>
      <c r="L724" s="19"/>
    </row>
    <row r="725" spans="1:12" ht="15.75" customHeight="1">
      <c r="A725" s="343"/>
      <c r="B725" s="2"/>
      <c r="C725" s="19"/>
      <c r="K725" s="2"/>
      <c r="L725" s="19"/>
    </row>
    <row r="726" spans="1:12" ht="15.75" customHeight="1">
      <c r="A726" s="343"/>
      <c r="B726" s="2"/>
      <c r="C726" s="19"/>
      <c r="K726" s="2"/>
      <c r="L726" s="19"/>
    </row>
    <row r="727" spans="1:12" ht="15.75" customHeight="1">
      <c r="A727" s="343"/>
      <c r="B727" s="2"/>
      <c r="C727" s="19"/>
      <c r="K727" s="2"/>
      <c r="L727" s="19"/>
    </row>
    <row r="728" spans="1:12" ht="15.75" customHeight="1">
      <c r="A728" s="343"/>
      <c r="B728" s="2"/>
      <c r="C728" s="19"/>
      <c r="K728" s="2"/>
      <c r="L728" s="19"/>
    </row>
    <row r="729" spans="1:12" ht="15.75" customHeight="1">
      <c r="A729" s="343"/>
      <c r="B729" s="2"/>
      <c r="C729" s="19"/>
      <c r="K729" s="2"/>
      <c r="L729" s="19"/>
    </row>
    <row r="730" spans="1:12" ht="15.75" customHeight="1">
      <c r="A730" s="343"/>
      <c r="B730" s="2"/>
      <c r="C730" s="19"/>
      <c r="K730" s="2"/>
      <c r="L730" s="19"/>
    </row>
    <row r="731" spans="1:12" ht="15.75" customHeight="1">
      <c r="A731" s="343"/>
      <c r="B731" s="2"/>
      <c r="C731" s="19"/>
      <c r="K731" s="2"/>
      <c r="L731" s="19"/>
    </row>
    <row r="732" spans="1:12" ht="15.75" customHeight="1">
      <c r="A732" s="343"/>
      <c r="B732" s="2"/>
      <c r="C732" s="19"/>
      <c r="K732" s="2"/>
      <c r="L732" s="19"/>
    </row>
    <row r="733" spans="1:12" ht="15.75" customHeight="1">
      <c r="A733" s="343"/>
      <c r="B733" s="2"/>
      <c r="C733" s="19"/>
      <c r="K733" s="2"/>
      <c r="L733" s="19"/>
    </row>
    <row r="734" spans="1:12" ht="15.75" customHeight="1">
      <c r="A734" s="343"/>
      <c r="B734" s="2"/>
      <c r="C734" s="19"/>
      <c r="K734" s="2"/>
      <c r="L734" s="19"/>
    </row>
    <row r="735" spans="1:12" ht="15.75" customHeight="1">
      <c r="A735" s="343"/>
      <c r="B735" s="2"/>
      <c r="C735" s="19"/>
      <c r="K735" s="2"/>
      <c r="L735" s="19"/>
    </row>
    <row r="736" spans="1:12" ht="15.75" customHeight="1">
      <c r="A736" s="343"/>
      <c r="B736" s="2"/>
      <c r="C736" s="19"/>
      <c r="K736" s="2"/>
      <c r="L736" s="19"/>
    </row>
    <row r="737" spans="1:12" ht="15.75" customHeight="1">
      <c r="A737" s="343"/>
      <c r="B737" s="2"/>
      <c r="C737" s="19"/>
      <c r="K737" s="2"/>
      <c r="L737" s="19"/>
    </row>
    <row r="738" spans="1:12" ht="15.75" customHeight="1">
      <c r="A738" s="343"/>
      <c r="B738" s="2"/>
      <c r="C738" s="19"/>
      <c r="K738" s="2"/>
      <c r="L738" s="19"/>
    </row>
    <row r="739" spans="1:12" ht="15.75" customHeight="1">
      <c r="A739" s="343"/>
      <c r="B739" s="2"/>
      <c r="C739" s="19"/>
      <c r="K739" s="2"/>
      <c r="L739" s="19"/>
    </row>
    <row r="740" spans="1:12" ht="15.75" customHeight="1">
      <c r="A740" s="343"/>
      <c r="B740" s="2"/>
      <c r="C740" s="19"/>
      <c r="K740" s="2"/>
      <c r="L740" s="19"/>
    </row>
    <row r="741" spans="1:12" ht="15.75" customHeight="1">
      <c r="A741" s="343"/>
      <c r="B741" s="2"/>
      <c r="C741" s="19"/>
      <c r="K741" s="2"/>
      <c r="L741" s="19"/>
    </row>
    <row r="742" spans="1:12" ht="15.75" customHeight="1">
      <c r="A742" s="343"/>
      <c r="B742" s="2"/>
      <c r="C742" s="19"/>
      <c r="K742" s="2"/>
      <c r="L742" s="19"/>
    </row>
    <row r="743" spans="1:12" ht="15.75" customHeight="1">
      <c r="A743" s="343"/>
      <c r="B743" s="2"/>
      <c r="C743" s="19"/>
      <c r="K743" s="2"/>
      <c r="L743" s="19"/>
    </row>
    <row r="744" spans="1:12" ht="15.75" customHeight="1">
      <c r="A744" s="343"/>
      <c r="B744" s="2"/>
      <c r="C744" s="19"/>
      <c r="K744" s="2"/>
      <c r="L744" s="19"/>
    </row>
    <row r="745" spans="1:12" ht="15.75" customHeight="1">
      <c r="A745" s="343"/>
      <c r="B745" s="2"/>
      <c r="C745" s="19"/>
      <c r="K745" s="2"/>
      <c r="L745" s="19"/>
    </row>
    <row r="746" spans="1:12" ht="15.75" customHeight="1">
      <c r="A746" s="343"/>
      <c r="B746" s="2"/>
      <c r="C746" s="19"/>
      <c r="K746" s="2"/>
      <c r="L746" s="19"/>
    </row>
    <row r="747" spans="1:12" ht="15.75" customHeight="1">
      <c r="A747" s="343"/>
      <c r="B747" s="2"/>
      <c r="C747" s="19"/>
      <c r="K747" s="2"/>
      <c r="L747" s="19"/>
    </row>
    <row r="748" spans="1:12" ht="15.75" customHeight="1">
      <c r="A748" s="343"/>
      <c r="B748" s="2"/>
      <c r="C748" s="19"/>
      <c r="K748" s="2"/>
      <c r="L748" s="19"/>
    </row>
    <row r="749" spans="1:12" ht="15.75" customHeight="1">
      <c r="A749" s="343"/>
      <c r="B749" s="2"/>
      <c r="C749" s="19"/>
      <c r="K749" s="2"/>
      <c r="L749" s="19"/>
    </row>
    <row r="750" spans="1:12" ht="15.75" customHeight="1">
      <c r="A750" s="343"/>
      <c r="B750" s="2"/>
      <c r="C750" s="19"/>
      <c r="K750" s="2"/>
      <c r="L750" s="19"/>
    </row>
    <row r="751" spans="1:12" ht="15.75" customHeight="1">
      <c r="A751" s="343"/>
      <c r="B751" s="2"/>
      <c r="C751" s="19"/>
      <c r="K751" s="2"/>
      <c r="L751" s="19"/>
    </row>
    <row r="752" spans="1:12" ht="15.75" customHeight="1">
      <c r="A752" s="343"/>
      <c r="B752" s="2"/>
      <c r="C752" s="19"/>
      <c r="K752" s="2"/>
      <c r="L752" s="19"/>
    </row>
    <row r="753" spans="1:12" ht="15.75" customHeight="1">
      <c r="A753" s="343"/>
      <c r="B753" s="2"/>
      <c r="C753" s="19"/>
      <c r="K753" s="2"/>
      <c r="L753" s="19"/>
    </row>
    <row r="754" spans="1:12" ht="15.75" customHeight="1">
      <c r="A754" s="343"/>
      <c r="B754" s="2"/>
      <c r="C754" s="19"/>
      <c r="K754" s="2"/>
      <c r="L754" s="19"/>
    </row>
    <row r="755" spans="1:12" ht="15.75" customHeight="1">
      <c r="A755" s="343"/>
      <c r="B755" s="2"/>
      <c r="C755" s="19"/>
      <c r="K755" s="2"/>
      <c r="L755" s="19"/>
    </row>
    <row r="756" spans="1:12" ht="15.75" customHeight="1">
      <c r="A756" s="343"/>
      <c r="B756" s="2"/>
      <c r="C756" s="19"/>
      <c r="K756" s="2"/>
      <c r="L756" s="19"/>
    </row>
    <row r="757" spans="1:12" ht="15.75" customHeight="1">
      <c r="A757" s="343"/>
      <c r="B757" s="2"/>
      <c r="C757" s="19"/>
      <c r="K757" s="2"/>
      <c r="L757" s="19"/>
    </row>
    <row r="758" spans="1:12" ht="15.75" customHeight="1">
      <c r="A758" s="343"/>
      <c r="B758" s="2"/>
      <c r="C758" s="19"/>
      <c r="K758" s="2"/>
      <c r="L758" s="19"/>
    </row>
    <row r="759" spans="1:12" ht="15.75" customHeight="1">
      <c r="A759" s="343"/>
      <c r="B759" s="2"/>
      <c r="C759" s="19"/>
      <c r="K759" s="2"/>
      <c r="L759" s="19"/>
    </row>
    <row r="760" spans="1:12" ht="15.75" customHeight="1">
      <c r="A760" s="343"/>
      <c r="B760" s="2"/>
      <c r="C760" s="19"/>
      <c r="K760" s="2"/>
      <c r="L760" s="19"/>
    </row>
    <row r="761" spans="1:12" ht="15.75" customHeight="1">
      <c r="A761" s="343"/>
      <c r="B761" s="2"/>
      <c r="C761" s="19"/>
      <c r="K761" s="2"/>
      <c r="L761" s="19"/>
    </row>
    <row r="762" spans="1:12" ht="15.75" customHeight="1">
      <c r="A762" s="343"/>
      <c r="B762" s="2"/>
      <c r="C762" s="19"/>
      <c r="K762" s="2"/>
      <c r="L762" s="19"/>
    </row>
    <row r="763" spans="1:12" ht="15.75" customHeight="1">
      <c r="A763" s="343"/>
      <c r="B763" s="2"/>
      <c r="C763" s="19"/>
      <c r="K763" s="2"/>
      <c r="L763" s="19"/>
    </row>
    <row r="764" spans="1:12" ht="15.75" customHeight="1">
      <c r="A764" s="343"/>
      <c r="B764" s="2"/>
      <c r="C764" s="19"/>
      <c r="K764" s="2"/>
      <c r="L764" s="19"/>
    </row>
    <row r="765" spans="1:12" ht="15.75" customHeight="1">
      <c r="A765" s="343"/>
      <c r="B765" s="2"/>
      <c r="C765" s="19"/>
      <c r="K765" s="2"/>
      <c r="L765" s="19"/>
    </row>
    <row r="766" spans="1:12" ht="15.75" customHeight="1">
      <c r="A766" s="343"/>
      <c r="B766" s="2"/>
      <c r="C766" s="19"/>
      <c r="K766" s="2"/>
      <c r="L766" s="19"/>
    </row>
    <row r="767" spans="1:12" ht="15.75" customHeight="1">
      <c r="A767" s="343"/>
      <c r="B767" s="2"/>
      <c r="C767" s="19"/>
      <c r="K767" s="2"/>
      <c r="L767" s="19"/>
    </row>
    <row r="768" spans="1:12" ht="15.75" customHeight="1">
      <c r="A768" s="343"/>
      <c r="B768" s="2"/>
      <c r="C768" s="19"/>
      <c r="K768" s="2"/>
      <c r="L768" s="19"/>
    </row>
    <row r="769" spans="1:12" ht="15.75" customHeight="1">
      <c r="A769" s="343"/>
      <c r="B769" s="2"/>
      <c r="C769" s="19"/>
      <c r="K769" s="2"/>
      <c r="L769" s="19"/>
    </row>
    <row r="770" spans="1:12" ht="15.75" customHeight="1">
      <c r="A770" s="343"/>
      <c r="B770" s="2"/>
      <c r="C770" s="19"/>
      <c r="K770" s="2"/>
      <c r="L770" s="19"/>
    </row>
    <row r="771" spans="1:12" ht="15.75" customHeight="1">
      <c r="A771" s="343"/>
      <c r="B771" s="2"/>
      <c r="C771" s="19"/>
      <c r="K771" s="2"/>
      <c r="L771" s="19"/>
    </row>
    <row r="772" spans="1:12" ht="15.75" customHeight="1">
      <c r="A772" s="343"/>
      <c r="B772" s="2"/>
      <c r="C772" s="19"/>
      <c r="K772" s="2"/>
      <c r="L772" s="19"/>
    </row>
    <row r="773" spans="1:12" ht="15.75" customHeight="1">
      <c r="A773" s="343"/>
      <c r="B773" s="2"/>
      <c r="C773" s="19"/>
      <c r="K773" s="2"/>
      <c r="L773" s="19"/>
    </row>
    <row r="774" spans="1:12" ht="15.75" customHeight="1">
      <c r="A774" s="343"/>
      <c r="B774" s="2"/>
      <c r="C774" s="19"/>
      <c r="K774" s="2"/>
      <c r="L774" s="19"/>
    </row>
    <row r="775" spans="1:12" ht="15.75" customHeight="1">
      <c r="A775" s="343"/>
      <c r="B775" s="2"/>
      <c r="C775" s="19"/>
      <c r="K775" s="2"/>
      <c r="L775" s="19"/>
    </row>
    <row r="776" spans="1:12" ht="15.75" customHeight="1">
      <c r="A776" s="343"/>
      <c r="B776" s="2"/>
      <c r="C776" s="19"/>
      <c r="K776" s="2"/>
      <c r="L776" s="19"/>
    </row>
    <row r="777" spans="1:12" ht="15.75" customHeight="1">
      <c r="A777" s="343"/>
      <c r="B777" s="2"/>
      <c r="C777" s="19"/>
      <c r="K777" s="2"/>
      <c r="L777" s="19"/>
    </row>
    <row r="778" spans="1:12" ht="15.75" customHeight="1">
      <c r="A778" s="343"/>
      <c r="B778" s="2"/>
      <c r="C778" s="19"/>
      <c r="K778" s="2"/>
      <c r="L778" s="19"/>
    </row>
    <row r="779" spans="1:12" ht="15.75" customHeight="1">
      <c r="A779" s="343"/>
      <c r="B779" s="2"/>
      <c r="C779" s="19"/>
      <c r="K779" s="2"/>
      <c r="L779" s="19"/>
    </row>
    <row r="780" spans="1:12" ht="15.75" customHeight="1">
      <c r="A780" s="343"/>
      <c r="B780" s="2"/>
      <c r="C780" s="19"/>
      <c r="K780" s="2"/>
      <c r="L780" s="19"/>
    </row>
    <row r="781" spans="1:12" ht="15.75" customHeight="1">
      <c r="A781" s="343"/>
      <c r="B781" s="2"/>
      <c r="C781" s="19"/>
      <c r="K781" s="2"/>
      <c r="L781" s="19"/>
    </row>
    <row r="782" spans="1:12" ht="15.75" customHeight="1">
      <c r="A782" s="343"/>
      <c r="B782" s="2"/>
      <c r="C782" s="19"/>
      <c r="K782" s="2"/>
      <c r="L782" s="19"/>
    </row>
    <row r="783" spans="1:12" ht="15.75" customHeight="1">
      <c r="A783" s="343"/>
      <c r="B783" s="2"/>
      <c r="C783" s="19"/>
      <c r="K783" s="2"/>
      <c r="L783" s="19"/>
    </row>
    <row r="784" spans="1:12" ht="15.75" customHeight="1">
      <c r="A784" s="343"/>
      <c r="B784" s="2"/>
      <c r="C784" s="19"/>
      <c r="K784" s="2"/>
      <c r="L784" s="19"/>
    </row>
    <row r="785" spans="1:12" ht="15.75" customHeight="1">
      <c r="A785" s="343"/>
      <c r="B785" s="2"/>
      <c r="C785" s="19"/>
      <c r="K785" s="2"/>
      <c r="L785" s="19"/>
    </row>
    <row r="786" spans="1:12" ht="15.75" customHeight="1">
      <c r="A786" s="343"/>
      <c r="B786" s="2"/>
      <c r="C786" s="19"/>
      <c r="K786" s="2"/>
      <c r="L786" s="19"/>
    </row>
    <row r="787" spans="1:12" ht="15.75" customHeight="1">
      <c r="A787" s="343"/>
      <c r="B787" s="2"/>
      <c r="C787" s="19"/>
      <c r="K787" s="2"/>
      <c r="L787" s="19"/>
    </row>
    <row r="788" spans="1:12" ht="15.75" customHeight="1">
      <c r="A788" s="343"/>
      <c r="B788" s="2"/>
      <c r="C788" s="19"/>
      <c r="K788" s="2"/>
      <c r="L788" s="19"/>
    </row>
    <row r="789" spans="1:12" ht="15.75" customHeight="1">
      <c r="A789" s="343"/>
      <c r="B789" s="2"/>
      <c r="C789" s="19"/>
      <c r="K789" s="2"/>
      <c r="L789" s="19"/>
    </row>
    <row r="790" spans="1:12" ht="15.75" customHeight="1">
      <c r="A790" s="343"/>
      <c r="B790" s="2"/>
      <c r="C790" s="19"/>
      <c r="K790" s="2"/>
      <c r="L790" s="19"/>
    </row>
    <row r="791" spans="1:12" ht="15.75" customHeight="1">
      <c r="A791" s="343"/>
      <c r="B791" s="2"/>
      <c r="C791" s="19"/>
      <c r="K791" s="2"/>
      <c r="L791" s="19"/>
    </row>
    <row r="792" spans="1:12" ht="15.75" customHeight="1">
      <c r="A792" s="343"/>
      <c r="B792" s="2"/>
      <c r="C792" s="19"/>
      <c r="K792" s="2"/>
      <c r="L792" s="19"/>
    </row>
    <row r="793" spans="1:12" ht="15.75" customHeight="1">
      <c r="A793" s="343"/>
      <c r="B793" s="2"/>
      <c r="C793" s="19"/>
      <c r="K793" s="2"/>
      <c r="L793" s="19"/>
    </row>
    <row r="794" spans="1:12" ht="15.75" customHeight="1">
      <c r="A794" s="343"/>
      <c r="B794" s="2"/>
      <c r="C794" s="19"/>
      <c r="K794" s="2"/>
      <c r="L794" s="19"/>
    </row>
    <row r="795" spans="1:12" ht="15.75" customHeight="1">
      <c r="A795" s="343"/>
      <c r="B795" s="2"/>
      <c r="C795" s="19"/>
      <c r="K795" s="2"/>
      <c r="L795" s="19"/>
    </row>
    <row r="796" spans="1:12" ht="15.75" customHeight="1">
      <c r="A796" s="343"/>
      <c r="B796" s="2"/>
      <c r="C796" s="19"/>
      <c r="K796" s="2"/>
      <c r="L796" s="19"/>
    </row>
    <row r="797" spans="1:12" ht="15.75" customHeight="1">
      <c r="A797" s="343"/>
      <c r="B797" s="2"/>
      <c r="C797" s="19"/>
      <c r="K797" s="2"/>
      <c r="L797" s="19"/>
    </row>
    <row r="798" spans="1:12" ht="15.75" customHeight="1">
      <c r="A798" s="343"/>
      <c r="B798" s="2"/>
      <c r="C798" s="19"/>
      <c r="K798" s="2"/>
      <c r="L798" s="19"/>
    </row>
    <row r="799" spans="1:12" ht="15.75" customHeight="1">
      <c r="A799" s="343"/>
      <c r="B799" s="2"/>
      <c r="C799" s="19"/>
      <c r="K799" s="2"/>
      <c r="L799" s="19"/>
    </row>
    <row r="800" spans="1:12" ht="15.75" customHeight="1">
      <c r="A800" s="343"/>
      <c r="B800" s="2"/>
      <c r="C800" s="19"/>
      <c r="K800" s="2"/>
      <c r="L800" s="19"/>
    </row>
    <row r="801" spans="1:12" ht="15.75" customHeight="1">
      <c r="A801" s="343"/>
      <c r="B801" s="2"/>
      <c r="C801" s="19"/>
      <c r="K801" s="2"/>
      <c r="L801" s="19"/>
    </row>
    <row r="802" spans="1:12" ht="15.75" customHeight="1">
      <c r="A802" s="343"/>
      <c r="B802" s="2"/>
      <c r="C802" s="19"/>
      <c r="K802" s="2"/>
      <c r="L802" s="19"/>
    </row>
    <row r="803" spans="1:12" ht="15.75" customHeight="1">
      <c r="A803" s="343"/>
      <c r="B803" s="2"/>
      <c r="C803" s="19"/>
      <c r="K803" s="2"/>
      <c r="L803" s="19"/>
    </row>
    <row r="804" spans="1:12" ht="15.75" customHeight="1">
      <c r="A804" s="343"/>
      <c r="B804" s="2"/>
      <c r="C804" s="19"/>
      <c r="K804" s="2"/>
      <c r="L804" s="19"/>
    </row>
    <row r="805" spans="1:12" ht="15.75" customHeight="1">
      <c r="A805" s="343"/>
      <c r="B805" s="2"/>
      <c r="C805" s="19"/>
      <c r="K805" s="2"/>
      <c r="L805" s="19"/>
    </row>
    <row r="806" spans="1:12" ht="15.75" customHeight="1">
      <c r="A806" s="343"/>
      <c r="B806" s="2"/>
      <c r="C806" s="19"/>
      <c r="K806" s="2"/>
      <c r="L806" s="19"/>
    </row>
    <row r="807" spans="1:12" ht="15.75" customHeight="1">
      <c r="A807" s="343"/>
      <c r="B807" s="2"/>
      <c r="C807" s="19"/>
      <c r="K807" s="2"/>
      <c r="L807" s="19"/>
    </row>
    <row r="808" spans="1:12" ht="15.75" customHeight="1">
      <c r="A808" s="343"/>
      <c r="B808" s="2"/>
      <c r="C808" s="19"/>
      <c r="K808" s="2"/>
      <c r="L808" s="19"/>
    </row>
    <row r="809" spans="1:12" ht="15.75" customHeight="1">
      <c r="A809" s="343"/>
      <c r="B809" s="2"/>
      <c r="C809" s="19"/>
      <c r="K809" s="2"/>
      <c r="L809" s="19"/>
    </row>
    <row r="810" spans="1:12" ht="15.75" customHeight="1">
      <c r="A810" s="343"/>
      <c r="B810" s="2"/>
      <c r="C810" s="19"/>
      <c r="K810" s="2"/>
      <c r="L810" s="19"/>
    </row>
    <row r="811" spans="1:12" ht="15.75" customHeight="1">
      <c r="A811" s="343"/>
      <c r="B811" s="2"/>
      <c r="C811" s="19"/>
      <c r="K811" s="2"/>
      <c r="L811" s="19"/>
    </row>
    <row r="812" spans="1:12" ht="15.75" customHeight="1">
      <c r="A812" s="343"/>
      <c r="B812" s="2"/>
      <c r="C812" s="19"/>
      <c r="K812" s="2"/>
      <c r="L812" s="19"/>
    </row>
    <row r="813" spans="1:12" ht="15.75" customHeight="1">
      <c r="A813" s="343"/>
      <c r="B813" s="2"/>
      <c r="C813" s="19"/>
      <c r="K813" s="2"/>
      <c r="L813" s="19"/>
    </row>
    <row r="814" spans="1:12" ht="15.75" customHeight="1">
      <c r="A814" s="343"/>
      <c r="B814" s="2"/>
      <c r="C814" s="19"/>
      <c r="K814" s="2"/>
      <c r="L814" s="19"/>
    </row>
    <row r="815" spans="1:12" ht="15.75" customHeight="1">
      <c r="A815" s="343"/>
      <c r="B815" s="2"/>
      <c r="C815" s="19"/>
      <c r="K815" s="2"/>
      <c r="L815" s="19"/>
    </row>
    <row r="816" spans="1:12" ht="15.75" customHeight="1">
      <c r="A816" s="343"/>
      <c r="B816" s="2"/>
      <c r="C816" s="19"/>
      <c r="K816" s="2"/>
      <c r="L816" s="19"/>
    </row>
    <row r="817" spans="1:12" ht="15.75" customHeight="1">
      <c r="A817" s="343"/>
      <c r="B817" s="2"/>
      <c r="C817" s="19"/>
      <c r="K817" s="2"/>
      <c r="L817" s="19"/>
    </row>
    <row r="818" spans="1:12" ht="15.75" customHeight="1">
      <c r="A818" s="343"/>
      <c r="B818" s="2"/>
      <c r="C818" s="19"/>
      <c r="K818" s="2"/>
      <c r="L818" s="19"/>
    </row>
    <row r="819" spans="1:12" ht="15.75" customHeight="1">
      <c r="A819" s="343"/>
      <c r="B819" s="2"/>
      <c r="C819" s="19"/>
      <c r="K819" s="2"/>
      <c r="L819" s="19"/>
    </row>
    <row r="820" spans="1:12" ht="15.75" customHeight="1">
      <c r="A820" s="343"/>
      <c r="B820" s="2"/>
      <c r="C820" s="19"/>
      <c r="K820" s="2"/>
      <c r="L820" s="19"/>
    </row>
    <row r="821" spans="1:12" ht="15.75" customHeight="1">
      <c r="A821" s="343"/>
      <c r="B821" s="2"/>
      <c r="C821" s="19"/>
      <c r="K821" s="2"/>
      <c r="L821" s="19"/>
    </row>
    <row r="822" spans="1:12" ht="15.75" customHeight="1">
      <c r="A822" s="343"/>
      <c r="B822" s="2"/>
      <c r="C822" s="19"/>
      <c r="K822" s="2"/>
      <c r="L822" s="19"/>
    </row>
    <row r="823" spans="1:12" ht="15.75" customHeight="1">
      <c r="A823" s="343"/>
      <c r="B823" s="2"/>
      <c r="C823" s="19"/>
      <c r="K823" s="2"/>
      <c r="L823" s="19"/>
    </row>
    <row r="824" spans="1:12" ht="15.75" customHeight="1">
      <c r="A824" s="343"/>
      <c r="B824" s="2"/>
      <c r="C824" s="19"/>
      <c r="K824" s="2"/>
      <c r="L824" s="19"/>
    </row>
    <row r="825" spans="1:12" ht="15.75" customHeight="1">
      <c r="A825" s="343"/>
      <c r="B825" s="2"/>
      <c r="C825" s="19"/>
      <c r="K825" s="2"/>
      <c r="L825" s="19"/>
    </row>
    <row r="826" spans="1:12" ht="15.75" customHeight="1">
      <c r="A826" s="343"/>
      <c r="B826" s="2"/>
      <c r="C826" s="19"/>
      <c r="K826" s="2"/>
      <c r="L826" s="19"/>
    </row>
    <row r="827" spans="1:12" ht="15.75" customHeight="1">
      <c r="A827" s="343"/>
      <c r="B827" s="2"/>
      <c r="C827" s="19"/>
      <c r="K827" s="2"/>
      <c r="L827" s="19"/>
    </row>
    <row r="828" spans="1:12" ht="15.75" customHeight="1">
      <c r="A828" s="343"/>
      <c r="B828" s="2"/>
      <c r="C828" s="19"/>
      <c r="K828" s="2"/>
      <c r="L828" s="19"/>
    </row>
    <row r="829" spans="1:12" ht="15.75" customHeight="1">
      <c r="A829" s="343"/>
      <c r="B829" s="2"/>
      <c r="C829" s="19"/>
      <c r="K829" s="2"/>
      <c r="L829" s="19"/>
    </row>
    <row r="830" spans="1:12" ht="15.75" customHeight="1">
      <c r="A830" s="343"/>
      <c r="B830" s="2"/>
      <c r="C830" s="19"/>
      <c r="K830" s="2"/>
      <c r="L830" s="19"/>
    </row>
    <row r="831" spans="1:12" ht="15.75" customHeight="1">
      <c r="A831" s="343"/>
      <c r="B831" s="2"/>
      <c r="C831" s="19"/>
      <c r="K831" s="2"/>
      <c r="L831" s="19"/>
    </row>
    <row r="832" spans="1:12" ht="15.75" customHeight="1">
      <c r="A832" s="343"/>
      <c r="B832" s="2"/>
      <c r="C832" s="19"/>
      <c r="K832" s="2"/>
      <c r="L832" s="19"/>
    </row>
    <row r="833" spans="1:12" ht="15.75" customHeight="1">
      <c r="A833" s="343"/>
      <c r="B833" s="2"/>
      <c r="C833" s="19"/>
      <c r="K833" s="2"/>
      <c r="L833" s="19"/>
    </row>
    <row r="834" spans="1:12" ht="15.75" customHeight="1">
      <c r="A834" s="343"/>
      <c r="B834" s="2"/>
      <c r="C834" s="19"/>
      <c r="K834" s="2"/>
      <c r="L834" s="19"/>
    </row>
    <row r="835" spans="1:12" ht="15.75" customHeight="1">
      <c r="A835" s="343"/>
      <c r="B835" s="2"/>
      <c r="C835" s="19"/>
      <c r="K835" s="2"/>
      <c r="L835" s="19"/>
    </row>
    <row r="836" spans="1:12" ht="15.75" customHeight="1">
      <c r="A836" s="343"/>
      <c r="B836" s="2"/>
      <c r="C836" s="19"/>
      <c r="K836" s="2"/>
      <c r="L836" s="19"/>
    </row>
    <row r="837" spans="1:12" ht="15.75" customHeight="1">
      <c r="A837" s="343"/>
      <c r="B837" s="2"/>
      <c r="C837" s="19"/>
      <c r="K837" s="2"/>
      <c r="L837" s="19"/>
    </row>
    <row r="838" spans="1:12" ht="15.75" customHeight="1">
      <c r="A838" s="343"/>
      <c r="B838" s="2"/>
      <c r="C838" s="19"/>
      <c r="K838" s="2"/>
      <c r="L838" s="19"/>
    </row>
    <row r="839" spans="1:12" ht="15.75" customHeight="1">
      <c r="A839" s="343"/>
      <c r="B839" s="2"/>
      <c r="C839" s="19"/>
      <c r="K839" s="2"/>
      <c r="L839" s="19"/>
    </row>
    <row r="840" spans="1:12" ht="15.75" customHeight="1">
      <c r="A840" s="343"/>
      <c r="B840" s="2"/>
      <c r="C840" s="19"/>
      <c r="K840" s="2"/>
      <c r="L840" s="19"/>
    </row>
    <row r="841" spans="1:12" ht="15.75" customHeight="1">
      <c r="A841" s="343"/>
      <c r="B841" s="2"/>
      <c r="C841" s="19"/>
      <c r="K841" s="2"/>
      <c r="L841" s="19"/>
    </row>
    <row r="842" spans="1:12" ht="15.75" customHeight="1">
      <c r="A842" s="343"/>
      <c r="B842" s="2"/>
      <c r="C842" s="19"/>
      <c r="K842" s="2"/>
      <c r="L842" s="19"/>
    </row>
    <row r="843" spans="1:12" ht="15.75" customHeight="1">
      <c r="A843" s="343"/>
      <c r="B843" s="2"/>
      <c r="C843" s="19"/>
      <c r="K843" s="2"/>
      <c r="L843" s="19"/>
    </row>
    <row r="844" spans="1:12" ht="15.75" customHeight="1">
      <c r="A844" s="343"/>
      <c r="B844" s="2"/>
      <c r="C844" s="19"/>
      <c r="K844" s="2"/>
      <c r="L844" s="19"/>
    </row>
    <row r="845" spans="1:12" ht="15.75" customHeight="1">
      <c r="A845" s="343"/>
      <c r="B845" s="2"/>
      <c r="C845" s="19"/>
      <c r="K845" s="2"/>
      <c r="L845" s="19"/>
    </row>
    <row r="846" spans="1:12" ht="15.75" customHeight="1">
      <c r="A846" s="343"/>
      <c r="B846" s="2"/>
      <c r="C846" s="19"/>
      <c r="K846" s="2"/>
      <c r="L846" s="19"/>
    </row>
    <row r="847" spans="1:12" ht="15.75" customHeight="1">
      <c r="A847" s="343"/>
      <c r="B847" s="2"/>
      <c r="C847" s="19"/>
      <c r="K847" s="2"/>
      <c r="L847" s="19"/>
    </row>
    <row r="848" spans="1:12" ht="15.75" customHeight="1">
      <c r="A848" s="343"/>
      <c r="B848" s="2"/>
      <c r="C848" s="19"/>
      <c r="K848" s="2"/>
      <c r="L848" s="19"/>
    </row>
    <row r="849" spans="1:12" ht="15.75" customHeight="1">
      <c r="A849" s="343"/>
      <c r="B849" s="2"/>
      <c r="C849" s="19"/>
      <c r="K849" s="2"/>
      <c r="L849" s="19"/>
    </row>
    <row r="850" spans="1:12" ht="15.75" customHeight="1">
      <c r="A850" s="343"/>
      <c r="B850" s="2"/>
      <c r="C850" s="19"/>
      <c r="K850" s="2"/>
      <c r="L850" s="19"/>
    </row>
    <row r="851" spans="1:12" ht="15.75" customHeight="1">
      <c r="A851" s="343"/>
      <c r="B851" s="2"/>
      <c r="C851" s="19"/>
      <c r="K851" s="2"/>
      <c r="L851" s="19"/>
    </row>
    <row r="852" spans="1:12" ht="15.75" customHeight="1">
      <c r="A852" s="343"/>
      <c r="B852" s="2"/>
      <c r="C852" s="19"/>
      <c r="K852" s="2"/>
      <c r="L852" s="19"/>
    </row>
    <row r="853" spans="1:12" ht="15.75" customHeight="1">
      <c r="A853" s="343"/>
      <c r="B853" s="2"/>
      <c r="C853" s="19"/>
      <c r="K853" s="2"/>
      <c r="L853" s="19"/>
    </row>
    <row r="854" spans="1:12" ht="15.75" customHeight="1">
      <c r="A854" s="343"/>
      <c r="B854" s="2"/>
      <c r="C854" s="19"/>
      <c r="K854" s="2"/>
      <c r="L854" s="19"/>
    </row>
    <row r="855" spans="1:12" ht="15.75" customHeight="1">
      <c r="A855" s="343"/>
      <c r="B855" s="2"/>
      <c r="C855" s="19"/>
      <c r="K855" s="2"/>
      <c r="L855" s="19"/>
    </row>
    <row r="856" spans="1:12" ht="15.75" customHeight="1">
      <c r="A856" s="343"/>
      <c r="B856" s="2"/>
      <c r="C856" s="19"/>
      <c r="K856" s="2"/>
      <c r="L856" s="19"/>
    </row>
    <row r="857" spans="1:12" ht="15.75" customHeight="1">
      <c r="A857" s="343"/>
      <c r="B857" s="2"/>
      <c r="C857" s="19"/>
      <c r="K857" s="2"/>
      <c r="L857" s="19"/>
    </row>
    <row r="858" spans="1:12" ht="15.75" customHeight="1">
      <c r="A858" s="343"/>
      <c r="B858" s="2"/>
      <c r="C858" s="19"/>
      <c r="K858" s="2"/>
      <c r="L858" s="19"/>
    </row>
    <row r="859" spans="1:12" ht="15.75" customHeight="1">
      <c r="A859" s="343"/>
      <c r="B859" s="2"/>
      <c r="C859" s="19"/>
      <c r="K859" s="2"/>
      <c r="L859" s="19"/>
    </row>
    <row r="860" spans="1:12" ht="15.75" customHeight="1">
      <c r="A860" s="343"/>
      <c r="B860" s="2"/>
      <c r="C860" s="19"/>
      <c r="K860" s="2"/>
      <c r="L860" s="19"/>
    </row>
    <row r="861" spans="1:12" ht="15.75" customHeight="1">
      <c r="A861" s="343"/>
      <c r="B861" s="2"/>
      <c r="C861" s="19"/>
      <c r="K861" s="2"/>
      <c r="L861" s="19"/>
    </row>
    <row r="862" spans="1:12" ht="15.75" customHeight="1">
      <c r="A862" s="343"/>
      <c r="B862" s="2"/>
      <c r="C862" s="19"/>
      <c r="K862" s="2"/>
      <c r="L862" s="19"/>
    </row>
    <row r="863" spans="1:12" ht="15.75" customHeight="1">
      <c r="A863" s="343"/>
      <c r="B863" s="2"/>
      <c r="C863" s="19"/>
      <c r="K863" s="2"/>
      <c r="L863" s="19"/>
    </row>
    <row r="864" spans="1:12" ht="15.75" customHeight="1">
      <c r="A864" s="343"/>
      <c r="B864" s="2"/>
      <c r="C864" s="19"/>
      <c r="K864" s="2"/>
      <c r="L864" s="19"/>
    </row>
    <row r="865" spans="1:12" ht="15.75" customHeight="1">
      <c r="A865" s="343"/>
      <c r="B865" s="2"/>
      <c r="C865" s="19"/>
      <c r="K865" s="2"/>
      <c r="L865" s="19"/>
    </row>
    <row r="866" spans="1:12" ht="15.75" customHeight="1">
      <c r="A866" s="343"/>
      <c r="B866" s="2"/>
      <c r="C866" s="19"/>
      <c r="K866" s="2"/>
      <c r="L866" s="19"/>
    </row>
    <row r="867" spans="1:12" ht="15.75" customHeight="1">
      <c r="A867" s="343"/>
      <c r="B867" s="2"/>
      <c r="C867" s="19"/>
      <c r="K867" s="2"/>
      <c r="L867" s="19"/>
    </row>
    <row r="868" spans="1:12" ht="15.75" customHeight="1">
      <c r="A868" s="343"/>
      <c r="B868" s="2"/>
      <c r="C868" s="19"/>
      <c r="K868" s="2"/>
      <c r="L868" s="19"/>
    </row>
    <row r="869" spans="1:12" ht="15.75" customHeight="1">
      <c r="A869" s="343"/>
      <c r="B869" s="2"/>
      <c r="C869" s="19"/>
      <c r="K869" s="2"/>
      <c r="L869" s="19"/>
    </row>
    <row r="870" spans="1:12" ht="15.75" customHeight="1">
      <c r="A870" s="343"/>
      <c r="B870" s="2"/>
      <c r="C870" s="19"/>
      <c r="K870" s="2"/>
      <c r="L870" s="19"/>
    </row>
    <row r="871" spans="1:12" ht="15.75" customHeight="1">
      <c r="A871" s="343"/>
      <c r="B871" s="2"/>
      <c r="C871" s="19"/>
      <c r="K871" s="2"/>
      <c r="L871" s="19"/>
    </row>
    <row r="872" spans="1:12" ht="15.75" customHeight="1">
      <c r="A872" s="343"/>
      <c r="B872" s="2"/>
      <c r="C872" s="19"/>
      <c r="K872" s="2"/>
      <c r="L872" s="19"/>
    </row>
    <row r="873" spans="1:12" ht="15.75" customHeight="1">
      <c r="A873" s="343"/>
      <c r="B873" s="2"/>
      <c r="C873" s="19"/>
      <c r="K873" s="2"/>
      <c r="L873" s="19"/>
    </row>
    <row r="874" spans="1:12" ht="15.75" customHeight="1">
      <c r="A874" s="343"/>
      <c r="B874" s="2"/>
      <c r="C874" s="19"/>
      <c r="K874" s="2"/>
      <c r="L874" s="19"/>
    </row>
    <row r="875" spans="1:12" ht="15.75" customHeight="1">
      <c r="A875" s="343"/>
      <c r="B875" s="2"/>
      <c r="C875" s="19"/>
      <c r="K875" s="2"/>
      <c r="L875" s="19"/>
    </row>
    <row r="876" spans="1:12" ht="15.75" customHeight="1">
      <c r="A876" s="343"/>
      <c r="B876" s="2"/>
      <c r="C876" s="19"/>
      <c r="K876" s="2"/>
      <c r="L876" s="19"/>
    </row>
    <row r="877" spans="1:12" ht="15.75" customHeight="1">
      <c r="A877" s="343"/>
      <c r="B877" s="2"/>
      <c r="C877" s="19"/>
      <c r="K877" s="2"/>
      <c r="L877" s="19"/>
    </row>
    <row r="878" spans="1:12" ht="15.75" customHeight="1">
      <c r="A878" s="343"/>
      <c r="B878" s="2"/>
      <c r="C878" s="19"/>
      <c r="K878" s="2"/>
      <c r="L878" s="19"/>
    </row>
    <row r="879" spans="1:12" ht="15.75" customHeight="1">
      <c r="A879" s="343"/>
      <c r="B879" s="2"/>
      <c r="C879" s="19"/>
      <c r="K879" s="2"/>
      <c r="L879" s="19"/>
    </row>
    <row r="880" spans="1:12" ht="15.75" customHeight="1">
      <c r="A880" s="343"/>
      <c r="B880" s="2"/>
      <c r="C880" s="19"/>
      <c r="K880" s="2"/>
      <c r="L880" s="19"/>
    </row>
    <row r="881" spans="1:12" ht="15.75" customHeight="1">
      <c r="A881" s="343"/>
      <c r="B881" s="2"/>
      <c r="C881" s="19"/>
      <c r="K881" s="2"/>
      <c r="L881" s="19"/>
    </row>
    <row r="882" spans="1:12" ht="15.75" customHeight="1">
      <c r="A882" s="343"/>
      <c r="B882" s="2"/>
      <c r="C882" s="19"/>
      <c r="K882" s="2"/>
      <c r="L882" s="19"/>
    </row>
    <row r="883" spans="1:12" ht="15.75" customHeight="1">
      <c r="A883" s="343"/>
      <c r="B883" s="2"/>
      <c r="C883" s="19"/>
      <c r="K883" s="2"/>
      <c r="L883" s="19"/>
    </row>
    <row r="884" spans="1:12" ht="15.75" customHeight="1">
      <c r="A884" s="343"/>
      <c r="B884" s="2"/>
      <c r="C884" s="19"/>
      <c r="K884" s="2"/>
      <c r="L884" s="19"/>
    </row>
    <row r="885" spans="1:12" ht="15.75" customHeight="1">
      <c r="A885" s="343"/>
      <c r="B885" s="2"/>
      <c r="C885" s="19"/>
      <c r="K885" s="2"/>
      <c r="L885" s="19"/>
    </row>
    <row r="886" spans="1:12" ht="15.75" customHeight="1">
      <c r="A886" s="343"/>
      <c r="B886" s="2"/>
      <c r="C886" s="19"/>
      <c r="K886" s="2"/>
      <c r="L886" s="19"/>
    </row>
    <row r="887" spans="1:12" ht="15.75" customHeight="1">
      <c r="A887" s="343"/>
      <c r="B887" s="2"/>
      <c r="C887" s="19"/>
      <c r="K887" s="2"/>
      <c r="L887" s="19"/>
    </row>
    <row r="888" spans="1:12" ht="15.75" customHeight="1">
      <c r="A888" s="343"/>
      <c r="B888" s="2"/>
      <c r="C888" s="19"/>
      <c r="K888" s="2"/>
      <c r="L888" s="19"/>
    </row>
    <row r="889" spans="1:12" ht="15.75" customHeight="1">
      <c r="A889" s="343"/>
      <c r="B889" s="2"/>
      <c r="C889" s="19"/>
      <c r="K889" s="2"/>
      <c r="L889" s="19"/>
    </row>
    <row r="890" spans="1:12" ht="15.75" customHeight="1">
      <c r="A890" s="343"/>
      <c r="B890" s="2"/>
      <c r="C890" s="19"/>
      <c r="K890" s="2"/>
      <c r="L890" s="19"/>
    </row>
    <row r="891" spans="1:12" ht="15.75" customHeight="1">
      <c r="A891" s="343"/>
      <c r="B891" s="2"/>
      <c r="C891" s="19"/>
      <c r="K891" s="2"/>
      <c r="L891" s="19"/>
    </row>
    <row r="892" spans="1:12" ht="15.75" customHeight="1">
      <c r="A892" s="343"/>
      <c r="B892" s="2"/>
      <c r="C892" s="19"/>
      <c r="K892" s="2"/>
      <c r="L892" s="19"/>
    </row>
    <row r="893" spans="1:12" ht="15.75" customHeight="1">
      <c r="A893" s="343"/>
      <c r="B893" s="2"/>
      <c r="C893" s="19"/>
      <c r="K893" s="2"/>
      <c r="L893" s="19"/>
    </row>
    <row r="894" spans="1:12" ht="15.75" customHeight="1">
      <c r="A894" s="343"/>
      <c r="B894" s="2"/>
      <c r="C894" s="19"/>
      <c r="K894" s="2"/>
      <c r="L894" s="19"/>
    </row>
    <row r="895" spans="1:12" ht="15.75" customHeight="1">
      <c r="A895" s="343"/>
      <c r="B895" s="2"/>
      <c r="C895" s="19"/>
      <c r="K895" s="2"/>
      <c r="L895" s="19"/>
    </row>
    <row r="896" spans="1:12" ht="15.75" customHeight="1">
      <c r="A896" s="343"/>
      <c r="B896" s="2"/>
      <c r="C896" s="19"/>
      <c r="K896" s="2"/>
      <c r="L896" s="19"/>
    </row>
    <row r="897" spans="1:12" ht="15.75" customHeight="1">
      <c r="A897" s="343"/>
      <c r="B897" s="2"/>
      <c r="C897" s="19"/>
      <c r="K897" s="2"/>
      <c r="L897" s="19"/>
    </row>
    <row r="898" spans="1:12" ht="15.75" customHeight="1">
      <c r="A898" s="343"/>
      <c r="B898" s="2"/>
      <c r="C898" s="19"/>
      <c r="K898" s="2"/>
      <c r="L898" s="19"/>
    </row>
    <row r="899" spans="1:12" ht="15.75" customHeight="1">
      <c r="A899" s="343"/>
      <c r="B899" s="2"/>
      <c r="C899" s="19"/>
      <c r="K899" s="2"/>
      <c r="L899" s="19"/>
    </row>
    <row r="900" spans="1:12" ht="15.75" customHeight="1">
      <c r="A900" s="343"/>
      <c r="B900" s="2"/>
      <c r="C900" s="19"/>
      <c r="K900" s="2"/>
      <c r="L900" s="19"/>
    </row>
    <row r="901" spans="1:12" ht="15.75" customHeight="1">
      <c r="A901" s="343"/>
      <c r="B901" s="2"/>
      <c r="C901" s="19"/>
      <c r="K901" s="2"/>
      <c r="L901" s="19"/>
    </row>
    <row r="902" spans="1:12" ht="15.75" customHeight="1">
      <c r="A902" s="343"/>
      <c r="B902" s="2"/>
      <c r="C902" s="19"/>
      <c r="K902" s="2"/>
      <c r="L902" s="19"/>
    </row>
    <row r="903" spans="1:12" ht="15.75" customHeight="1">
      <c r="A903" s="343"/>
      <c r="B903" s="2"/>
      <c r="C903" s="19"/>
      <c r="K903" s="2"/>
      <c r="L903" s="19"/>
    </row>
    <row r="904" spans="1:12" ht="15.75" customHeight="1">
      <c r="A904" s="343"/>
      <c r="B904" s="2"/>
      <c r="C904" s="19"/>
      <c r="K904" s="2"/>
      <c r="L904" s="19"/>
    </row>
    <row r="905" spans="1:12" ht="15.75" customHeight="1">
      <c r="A905" s="343"/>
      <c r="B905" s="2"/>
      <c r="C905" s="19"/>
      <c r="K905" s="2"/>
      <c r="L905" s="19"/>
    </row>
    <row r="906" spans="1:12" ht="15.75" customHeight="1">
      <c r="A906" s="343"/>
      <c r="B906" s="2"/>
      <c r="C906" s="19"/>
      <c r="K906" s="2"/>
      <c r="L906" s="19"/>
    </row>
    <row r="907" spans="1:12" ht="15.75" customHeight="1">
      <c r="A907" s="343"/>
      <c r="B907" s="2"/>
      <c r="C907" s="19"/>
      <c r="K907" s="2"/>
      <c r="L907" s="19"/>
    </row>
    <row r="908" spans="1:12" ht="15.75" customHeight="1">
      <c r="A908" s="343"/>
      <c r="B908" s="2"/>
      <c r="C908" s="19"/>
      <c r="K908" s="2"/>
      <c r="L908" s="19"/>
    </row>
    <row r="909" spans="1:12" ht="15.75" customHeight="1">
      <c r="A909" s="343"/>
      <c r="B909" s="2"/>
      <c r="C909" s="19"/>
      <c r="K909" s="2"/>
      <c r="L909" s="19"/>
    </row>
    <row r="910" spans="1:12" ht="15.75" customHeight="1">
      <c r="A910" s="343"/>
      <c r="B910" s="2"/>
      <c r="C910" s="19"/>
      <c r="K910" s="2"/>
      <c r="L910" s="19"/>
    </row>
    <row r="911" spans="1:12" ht="15.75" customHeight="1">
      <c r="A911" s="343"/>
      <c r="B911" s="2"/>
      <c r="C911" s="19"/>
      <c r="K911" s="2"/>
      <c r="L911" s="19"/>
    </row>
    <row r="912" spans="1:12" ht="15.75" customHeight="1">
      <c r="A912" s="343"/>
      <c r="B912" s="2"/>
      <c r="C912" s="19"/>
      <c r="K912" s="2"/>
      <c r="L912" s="19"/>
    </row>
    <row r="913" spans="1:12" ht="15.75" customHeight="1">
      <c r="A913" s="343"/>
      <c r="B913" s="2"/>
      <c r="C913" s="19"/>
      <c r="K913" s="2"/>
      <c r="L913" s="19"/>
    </row>
    <row r="914" spans="1:12" ht="15.75" customHeight="1">
      <c r="A914" s="343"/>
      <c r="B914" s="2"/>
      <c r="C914" s="19"/>
      <c r="K914" s="2"/>
      <c r="L914" s="19"/>
    </row>
    <row r="915" spans="1:12" ht="15.75" customHeight="1">
      <c r="A915" s="343"/>
      <c r="B915" s="2"/>
      <c r="C915" s="19"/>
      <c r="K915" s="2"/>
      <c r="L915" s="19"/>
    </row>
    <row r="916" spans="1:12" ht="15.75" customHeight="1">
      <c r="A916" s="343"/>
      <c r="B916" s="2"/>
      <c r="C916" s="19"/>
      <c r="K916" s="2"/>
      <c r="L916" s="19"/>
    </row>
    <row r="917" spans="1:12" ht="15.75" customHeight="1">
      <c r="A917" s="343"/>
      <c r="B917" s="2"/>
      <c r="C917" s="19"/>
      <c r="K917" s="2"/>
      <c r="L917" s="19"/>
    </row>
    <row r="918" spans="1:12" ht="15.75" customHeight="1">
      <c r="A918" s="343"/>
      <c r="B918" s="2"/>
      <c r="C918" s="19"/>
      <c r="K918" s="2"/>
      <c r="L918" s="19"/>
    </row>
    <row r="919" spans="1:12" ht="15.75" customHeight="1">
      <c r="A919" s="343"/>
      <c r="B919" s="2"/>
      <c r="C919" s="19"/>
      <c r="K919" s="2"/>
      <c r="L919" s="19"/>
    </row>
    <row r="920" spans="1:12" ht="15.75" customHeight="1">
      <c r="A920" s="343"/>
      <c r="B920" s="2"/>
      <c r="C920" s="19"/>
      <c r="K920" s="2"/>
      <c r="L920" s="19"/>
    </row>
    <row r="921" spans="1:12" ht="15.75" customHeight="1">
      <c r="A921" s="343"/>
      <c r="B921" s="2"/>
      <c r="C921" s="19"/>
      <c r="K921" s="2"/>
      <c r="L921" s="19"/>
    </row>
    <row r="922" spans="1:12" ht="15.75" customHeight="1">
      <c r="A922" s="343"/>
      <c r="B922" s="2"/>
      <c r="C922" s="19"/>
      <c r="K922" s="2"/>
      <c r="L922" s="19"/>
    </row>
    <row r="923" spans="1:12" ht="15.75" customHeight="1">
      <c r="A923" s="343"/>
      <c r="B923" s="2"/>
      <c r="C923" s="19"/>
      <c r="K923" s="2"/>
      <c r="L923" s="19"/>
    </row>
    <row r="924" spans="1:12" ht="15.75" customHeight="1">
      <c r="A924" s="343"/>
      <c r="B924" s="2"/>
      <c r="C924" s="19"/>
      <c r="K924" s="2"/>
      <c r="L924" s="19"/>
    </row>
    <row r="925" spans="1:12" ht="15.75" customHeight="1">
      <c r="A925" s="343"/>
      <c r="B925" s="2"/>
      <c r="C925" s="19"/>
      <c r="K925" s="2"/>
      <c r="L925" s="19"/>
    </row>
    <row r="926" spans="1:12" ht="15.75" customHeight="1">
      <c r="A926" s="343"/>
      <c r="B926" s="2"/>
      <c r="C926" s="19"/>
      <c r="K926" s="2"/>
      <c r="L926" s="19"/>
    </row>
    <row r="927" spans="1:12" ht="15.75" customHeight="1">
      <c r="A927" s="343"/>
      <c r="B927" s="2"/>
      <c r="C927" s="19"/>
      <c r="K927" s="2"/>
      <c r="L927" s="19"/>
    </row>
    <row r="928" spans="1:12" ht="15.75" customHeight="1">
      <c r="A928" s="343"/>
      <c r="B928" s="2"/>
      <c r="C928" s="19"/>
      <c r="K928" s="2"/>
      <c r="L928" s="19"/>
    </row>
    <row r="929" spans="1:12" ht="15.75" customHeight="1">
      <c r="A929" s="343"/>
      <c r="B929" s="2"/>
      <c r="C929" s="19"/>
      <c r="K929" s="2"/>
      <c r="L929" s="19"/>
    </row>
    <row r="930" spans="1:12" ht="15.75" customHeight="1">
      <c r="A930" s="343"/>
      <c r="B930" s="2"/>
      <c r="C930" s="19"/>
      <c r="K930" s="2"/>
      <c r="L930" s="19"/>
    </row>
    <row r="931" spans="1:12" ht="15.75" customHeight="1">
      <c r="A931" s="343"/>
      <c r="B931" s="2"/>
      <c r="C931" s="19"/>
      <c r="K931" s="2"/>
      <c r="L931" s="19"/>
    </row>
    <row r="932" spans="1:12" ht="15.75" customHeight="1">
      <c r="A932" s="343"/>
      <c r="B932" s="2"/>
      <c r="C932" s="19"/>
      <c r="K932" s="2"/>
      <c r="L932" s="19"/>
    </row>
    <row r="933" spans="1:12" ht="15.75" customHeight="1">
      <c r="A933" s="343"/>
      <c r="B933" s="2"/>
      <c r="C933" s="19"/>
      <c r="K933" s="2"/>
      <c r="L933" s="19"/>
    </row>
    <row r="934" spans="1:12" ht="15.75" customHeight="1">
      <c r="A934" s="343"/>
      <c r="B934" s="2"/>
      <c r="C934" s="19"/>
      <c r="K934" s="2"/>
      <c r="L934" s="19"/>
    </row>
    <row r="935" spans="1:12" ht="15.75" customHeight="1">
      <c r="A935" s="343"/>
      <c r="B935" s="2"/>
      <c r="C935" s="19"/>
      <c r="K935" s="2"/>
      <c r="L935" s="19"/>
    </row>
    <row r="936" spans="1:12" ht="15.75" customHeight="1">
      <c r="A936" s="343"/>
      <c r="B936" s="2"/>
      <c r="C936" s="19"/>
      <c r="K936" s="2"/>
      <c r="L936" s="19"/>
    </row>
    <row r="937" spans="1:12" ht="15.75" customHeight="1">
      <c r="A937" s="343"/>
      <c r="B937" s="2"/>
      <c r="C937" s="19"/>
      <c r="K937" s="2"/>
      <c r="L937" s="19"/>
    </row>
    <row r="938" spans="1:12" ht="15.75" customHeight="1">
      <c r="A938" s="343"/>
      <c r="B938" s="2"/>
      <c r="C938" s="19"/>
      <c r="K938" s="2"/>
      <c r="L938" s="19"/>
    </row>
    <row r="939" spans="1:12" ht="15.75" customHeight="1">
      <c r="A939" s="343"/>
      <c r="B939" s="2"/>
      <c r="C939" s="19"/>
      <c r="K939" s="2"/>
      <c r="L939" s="19"/>
    </row>
    <row r="940" spans="1:12" ht="15.75" customHeight="1">
      <c r="A940" s="343"/>
      <c r="B940" s="2"/>
      <c r="C940" s="19"/>
      <c r="K940" s="2"/>
      <c r="L940" s="19"/>
    </row>
    <row r="941" spans="1:12" ht="15.75" customHeight="1">
      <c r="A941" s="343"/>
      <c r="B941" s="2"/>
      <c r="C941" s="19"/>
      <c r="K941" s="2"/>
      <c r="L941" s="19"/>
    </row>
    <row r="942" spans="1:12" ht="15.75" customHeight="1">
      <c r="A942" s="343"/>
      <c r="B942" s="2"/>
      <c r="C942" s="19"/>
      <c r="K942" s="2"/>
      <c r="L942" s="19"/>
    </row>
    <row r="943" spans="1:12" ht="15.75" customHeight="1">
      <c r="A943" s="343"/>
      <c r="B943" s="2"/>
      <c r="C943" s="19"/>
      <c r="K943" s="2"/>
      <c r="L943" s="19"/>
    </row>
    <row r="944" spans="1:12" ht="15.75" customHeight="1">
      <c r="A944" s="343"/>
      <c r="B944" s="2"/>
      <c r="C944" s="19"/>
      <c r="K944" s="2"/>
      <c r="L944" s="19"/>
    </row>
    <row r="945" spans="1:12" ht="15.75" customHeight="1">
      <c r="A945" s="343"/>
      <c r="B945" s="2"/>
      <c r="C945" s="19"/>
      <c r="K945" s="2"/>
      <c r="L945" s="19"/>
    </row>
    <row r="946" spans="1:12" ht="15.75" customHeight="1">
      <c r="A946" s="343"/>
      <c r="B946" s="2"/>
      <c r="C946" s="19"/>
      <c r="K946" s="2"/>
      <c r="L946" s="19"/>
    </row>
    <row r="947" spans="1:12" ht="15.75" customHeight="1">
      <c r="A947" s="343"/>
      <c r="B947" s="2"/>
      <c r="C947" s="19"/>
      <c r="K947" s="2"/>
      <c r="L947" s="19"/>
    </row>
    <row r="948" spans="1:12" ht="15.75" customHeight="1">
      <c r="A948" s="343"/>
      <c r="B948" s="2"/>
      <c r="C948" s="19"/>
      <c r="K948" s="2"/>
      <c r="L948" s="19"/>
    </row>
    <row r="949" spans="1:12" ht="15.75" customHeight="1">
      <c r="A949" s="343"/>
      <c r="B949" s="2"/>
      <c r="C949" s="19"/>
      <c r="K949" s="2"/>
      <c r="L949" s="19"/>
    </row>
    <row r="950" spans="1:12" ht="15.75" customHeight="1">
      <c r="A950" s="343"/>
      <c r="B950" s="2"/>
      <c r="C950" s="19"/>
      <c r="K950" s="2"/>
      <c r="L950" s="19"/>
    </row>
    <row r="951" spans="1:12" ht="15.75" customHeight="1">
      <c r="A951" s="343"/>
      <c r="B951" s="2"/>
      <c r="C951" s="19"/>
      <c r="K951" s="2"/>
      <c r="L951" s="19"/>
    </row>
    <row r="952" spans="1:12" ht="15.75" customHeight="1">
      <c r="A952" s="343"/>
      <c r="B952" s="2"/>
      <c r="C952" s="19"/>
      <c r="K952" s="2"/>
      <c r="L952" s="19"/>
    </row>
    <row r="953" spans="1:12" ht="15.75" customHeight="1">
      <c r="A953" s="343"/>
      <c r="B953" s="2"/>
      <c r="C953" s="19"/>
      <c r="K953" s="2"/>
      <c r="L953" s="19"/>
    </row>
    <row r="954" spans="1:12" ht="15.75" customHeight="1">
      <c r="A954" s="343"/>
      <c r="B954" s="2"/>
      <c r="C954" s="19"/>
      <c r="K954" s="2"/>
      <c r="L954" s="19"/>
    </row>
    <row r="955" spans="1:12" ht="15.75" customHeight="1">
      <c r="A955" s="343"/>
      <c r="B955" s="2"/>
      <c r="C955" s="19"/>
      <c r="K955" s="2"/>
      <c r="L955" s="19"/>
    </row>
    <row r="956" spans="1:12" ht="15.75" customHeight="1">
      <c r="A956" s="343"/>
      <c r="B956" s="2"/>
      <c r="C956" s="19"/>
      <c r="K956" s="2"/>
      <c r="L956" s="19"/>
    </row>
    <row r="957" spans="1:12" ht="15.75" customHeight="1">
      <c r="A957" s="343"/>
      <c r="B957" s="2"/>
      <c r="C957" s="19"/>
      <c r="K957" s="2"/>
      <c r="L957" s="19"/>
    </row>
    <row r="958" spans="1:12" ht="15.75" customHeight="1">
      <c r="A958" s="343"/>
      <c r="B958" s="2"/>
      <c r="C958" s="19"/>
      <c r="K958" s="2"/>
      <c r="L958" s="19"/>
    </row>
    <row r="959" spans="1:12" ht="15.75" customHeight="1">
      <c r="A959" s="343"/>
      <c r="B959" s="2"/>
      <c r="C959" s="19"/>
      <c r="K959" s="2"/>
      <c r="L959" s="19"/>
    </row>
    <row r="960" spans="1:12" ht="15.75" customHeight="1">
      <c r="A960" s="343"/>
      <c r="B960" s="2"/>
      <c r="C960" s="19"/>
      <c r="K960" s="2"/>
      <c r="L960" s="19"/>
    </row>
    <row r="961" spans="1:12" ht="15.75" customHeight="1">
      <c r="A961" s="343"/>
      <c r="B961" s="2"/>
      <c r="C961" s="19"/>
      <c r="K961" s="2"/>
      <c r="L961" s="19"/>
    </row>
    <row r="962" spans="1:12" ht="15.75" customHeight="1">
      <c r="A962" s="343"/>
      <c r="B962" s="2"/>
      <c r="C962" s="19"/>
      <c r="K962" s="2"/>
      <c r="L962" s="19"/>
    </row>
    <row r="963" spans="1:12" ht="15.75" customHeight="1">
      <c r="A963" s="343"/>
      <c r="B963" s="2"/>
      <c r="C963" s="19"/>
      <c r="K963" s="2"/>
      <c r="L963" s="19"/>
    </row>
    <row r="964" spans="1:12" ht="15.75" customHeight="1">
      <c r="A964" s="343"/>
      <c r="B964" s="2"/>
      <c r="C964" s="19"/>
      <c r="K964" s="2"/>
      <c r="L964" s="19"/>
    </row>
    <row r="965" spans="1:12" ht="15.75" customHeight="1">
      <c r="A965" s="343"/>
      <c r="B965" s="2"/>
      <c r="C965" s="19"/>
      <c r="K965" s="2"/>
      <c r="L965" s="19"/>
    </row>
    <row r="966" spans="1:12" ht="15.75" customHeight="1">
      <c r="A966" s="343"/>
      <c r="B966" s="2"/>
      <c r="C966" s="19"/>
      <c r="K966" s="2"/>
      <c r="L966" s="19"/>
    </row>
    <row r="967" spans="1:12" ht="15.75" customHeight="1">
      <c r="A967" s="343"/>
      <c r="B967" s="2"/>
      <c r="C967" s="19"/>
      <c r="K967" s="2"/>
      <c r="L967" s="19"/>
    </row>
    <row r="968" spans="1:12" ht="15.75" customHeight="1">
      <c r="A968" s="343"/>
      <c r="B968" s="2"/>
      <c r="C968" s="19"/>
      <c r="K968" s="2"/>
      <c r="L968" s="19"/>
    </row>
    <row r="969" spans="1:12" ht="15.75" customHeight="1">
      <c r="A969" s="343"/>
      <c r="B969" s="2"/>
      <c r="C969" s="19"/>
      <c r="K969" s="2"/>
      <c r="L969" s="19"/>
    </row>
    <row r="970" spans="1:12" ht="15.75" customHeight="1">
      <c r="A970" s="343"/>
      <c r="B970" s="2"/>
      <c r="C970" s="19"/>
      <c r="K970" s="2"/>
      <c r="L970" s="19"/>
    </row>
    <row r="971" spans="1:12" ht="15.75" customHeight="1">
      <c r="A971" s="343"/>
      <c r="B971" s="2"/>
      <c r="C971" s="19"/>
      <c r="K971" s="2"/>
      <c r="L971" s="19"/>
    </row>
    <row r="972" spans="1:12" ht="15.75" customHeight="1">
      <c r="A972" s="343"/>
      <c r="B972" s="2"/>
      <c r="C972" s="19"/>
      <c r="K972" s="2"/>
      <c r="L972" s="19"/>
    </row>
    <row r="973" spans="1:12" ht="15.75" customHeight="1">
      <c r="A973" s="343"/>
      <c r="B973" s="2"/>
      <c r="C973" s="19"/>
      <c r="K973" s="2"/>
      <c r="L973" s="19"/>
    </row>
    <row r="974" spans="1:12" ht="15.75" customHeight="1">
      <c r="A974" s="343"/>
      <c r="B974" s="2"/>
      <c r="C974" s="19"/>
      <c r="K974" s="2"/>
      <c r="L974" s="19"/>
    </row>
    <row r="975" spans="1:12" ht="15.75" customHeight="1">
      <c r="A975" s="343"/>
      <c r="B975" s="2"/>
      <c r="C975" s="19"/>
      <c r="K975" s="2"/>
      <c r="L975" s="19"/>
    </row>
    <row r="976" spans="1:12" ht="15.75" customHeight="1">
      <c r="A976" s="343"/>
      <c r="B976" s="2"/>
      <c r="C976" s="19"/>
      <c r="K976" s="2"/>
      <c r="L976" s="19"/>
    </row>
    <row r="977" spans="1:12" ht="15.75" customHeight="1">
      <c r="A977" s="343"/>
      <c r="B977" s="2"/>
      <c r="C977" s="19"/>
      <c r="K977" s="2"/>
      <c r="L977" s="19"/>
    </row>
    <row r="978" spans="1:12" ht="15.75" customHeight="1">
      <c r="A978" s="343"/>
      <c r="B978" s="2"/>
      <c r="C978" s="19"/>
      <c r="K978" s="2"/>
      <c r="L978" s="19"/>
    </row>
    <row r="979" spans="1:12" ht="15.75" customHeight="1">
      <c r="A979" s="343"/>
      <c r="B979" s="2"/>
      <c r="C979" s="19"/>
      <c r="K979" s="2"/>
      <c r="L979" s="19"/>
    </row>
    <row r="980" spans="1:12" ht="15.75" customHeight="1">
      <c r="A980" s="343"/>
      <c r="B980" s="2"/>
      <c r="C980" s="19"/>
      <c r="K980" s="2"/>
      <c r="L980" s="19"/>
    </row>
    <row r="981" spans="1:12" ht="15.75" customHeight="1">
      <c r="A981" s="343"/>
      <c r="B981" s="2"/>
      <c r="C981" s="19"/>
      <c r="K981" s="2"/>
      <c r="L981" s="19"/>
    </row>
    <row r="982" spans="1:12" ht="15.75" customHeight="1">
      <c r="A982" s="343"/>
      <c r="B982" s="2"/>
      <c r="C982" s="19"/>
      <c r="K982" s="2"/>
      <c r="L982" s="19"/>
    </row>
    <row r="983" spans="1:12" ht="15.75" customHeight="1">
      <c r="A983" s="343"/>
      <c r="B983" s="2"/>
      <c r="C983" s="19"/>
      <c r="K983" s="2"/>
      <c r="L983" s="19"/>
    </row>
    <row r="984" spans="1:12" ht="15.75" customHeight="1">
      <c r="A984" s="343"/>
      <c r="B984" s="2"/>
      <c r="C984" s="19"/>
      <c r="K984" s="2"/>
      <c r="L984" s="19"/>
    </row>
    <row r="985" spans="1:12" ht="15.75" customHeight="1">
      <c r="A985" s="343"/>
      <c r="B985" s="2"/>
      <c r="C985" s="19"/>
      <c r="K985" s="2"/>
      <c r="L985" s="19"/>
    </row>
    <row r="986" spans="1:12" ht="15.75" customHeight="1">
      <c r="A986" s="343"/>
      <c r="B986" s="2"/>
      <c r="C986" s="19"/>
      <c r="K986" s="2"/>
      <c r="L986" s="19"/>
    </row>
    <row r="987" spans="1:12" ht="15.75" customHeight="1">
      <c r="A987" s="343"/>
      <c r="B987" s="2"/>
      <c r="C987" s="19"/>
      <c r="K987" s="2"/>
      <c r="L987" s="19"/>
    </row>
    <row r="988" spans="1:12" ht="15.75" customHeight="1">
      <c r="A988" s="343"/>
      <c r="B988" s="2"/>
      <c r="C988" s="19"/>
      <c r="K988" s="2"/>
      <c r="L988" s="19"/>
    </row>
    <row r="989" spans="1:12" ht="15.75" customHeight="1">
      <c r="A989" s="343"/>
      <c r="B989" s="2"/>
      <c r="C989" s="19"/>
      <c r="K989" s="2"/>
      <c r="L989" s="19"/>
    </row>
    <row r="990" spans="1:12" ht="15.75" customHeight="1">
      <c r="A990" s="343"/>
      <c r="B990" s="2"/>
      <c r="C990" s="19"/>
      <c r="K990" s="2"/>
      <c r="L990" s="19"/>
    </row>
    <row r="991" spans="1:12" ht="15.75" customHeight="1">
      <c r="A991" s="343"/>
      <c r="B991" s="2"/>
      <c r="C991" s="19"/>
      <c r="K991" s="2"/>
      <c r="L991" s="19"/>
    </row>
    <row r="992" spans="1:12" ht="15.75" customHeight="1">
      <c r="A992" s="343"/>
      <c r="B992" s="2"/>
      <c r="C992" s="19"/>
      <c r="K992" s="2"/>
      <c r="L992" s="19"/>
    </row>
    <row r="993" spans="1:12" ht="15.75" customHeight="1">
      <c r="A993" s="343"/>
      <c r="B993" s="2"/>
      <c r="C993" s="19"/>
      <c r="K993" s="2"/>
      <c r="L993" s="19"/>
    </row>
    <row r="994" spans="1:12" ht="15.75" customHeight="1">
      <c r="A994" s="343"/>
      <c r="B994" s="2"/>
      <c r="C994" s="19"/>
      <c r="K994" s="2"/>
      <c r="L994" s="19"/>
    </row>
    <row r="995" spans="1:12" ht="15.75" customHeight="1">
      <c r="A995" s="343"/>
      <c r="B995" s="2"/>
      <c r="C995" s="19"/>
      <c r="K995" s="2"/>
      <c r="L995" s="19"/>
    </row>
    <row r="996" spans="1:12" ht="15.75" customHeight="1">
      <c r="A996" s="343"/>
      <c r="B996" s="2"/>
      <c r="C996" s="19"/>
      <c r="K996" s="2"/>
      <c r="L996" s="19"/>
    </row>
    <row r="997" spans="1:12" ht="15.75" customHeight="1">
      <c r="A997" s="343"/>
      <c r="B997" s="2"/>
      <c r="C997" s="19"/>
      <c r="K997" s="2"/>
      <c r="L997" s="19"/>
    </row>
    <row r="998" spans="1:12" ht="15.75" customHeight="1">
      <c r="A998" s="343"/>
      <c r="B998" s="2"/>
      <c r="C998" s="19"/>
      <c r="K998" s="2"/>
      <c r="L998" s="19"/>
    </row>
    <row r="999" spans="1:12" ht="15.75" customHeight="1">
      <c r="A999" s="343"/>
      <c r="B999" s="2"/>
      <c r="C999" s="19"/>
      <c r="K999" s="2"/>
      <c r="L999" s="19"/>
    </row>
    <row r="1000" spans="1:12" ht="15.75" customHeight="1">
      <c r="A1000" s="343"/>
      <c r="B1000" s="2"/>
      <c r="C1000" s="19"/>
      <c r="K1000" s="2"/>
      <c r="L1000" s="19"/>
    </row>
  </sheetData>
  <mergeCells count="7">
    <mergeCell ref="A27:S27"/>
    <mergeCell ref="A28:S28"/>
    <mergeCell ref="A1:P1"/>
    <mergeCell ref="B2:J2"/>
    <mergeCell ref="B3:C3"/>
    <mergeCell ref="K3:L3"/>
    <mergeCell ref="A26:S26"/>
  </mergeCells>
  <phoneticPr fontId="58" type="noConversion"/>
  <printOptions horizontalCentered="1" verticalCentered="1"/>
  <pageMargins left="0.19685039370078741" right="0" top="0" bottom="0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opLeftCell="A4" zoomScale="81" workbookViewId="0">
      <selection activeCell="C18" sqref="C18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2.125" style="246" hidden="1" customWidth="1"/>
    <col min="6" max="6" width="1.25" style="246" hidden="1" customWidth="1"/>
    <col min="7" max="7" width="3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6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4.5" style="246" bestFit="1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16384" width="11.25" style="246"/>
  </cols>
  <sheetData>
    <row r="1" spans="1:25" ht="19.5" customHeight="1">
      <c r="A1" s="245"/>
      <c r="B1" s="245"/>
      <c r="C1" s="245"/>
      <c r="D1" s="591" t="s">
        <v>15</v>
      </c>
      <c r="E1" s="592"/>
      <c r="F1" s="592"/>
      <c r="G1" s="592"/>
      <c r="H1" s="592"/>
      <c r="I1" s="592"/>
      <c r="J1" s="592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185</v>
      </c>
      <c r="X1" s="248"/>
    </row>
    <row r="2" spans="1:25" ht="13.5" customHeight="1" thickBot="1">
      <c r="A2" s="249" t="s">
        <v>19</v>
      </c>
      <c r="B2" s="250" t="s">
        <v>20</v>
      </c>
      <c r="C2" s="378" t="s">
        <v>21</v>
      </c>
      <c r="D2" s="593">
        <v>70</v>
      </c>
      <c r="E2" s="594"/>
      <c r="F2" s="251"/>
      <c r="G2" s="251"/>
      <c r="H2" s="251"/>
      <c r="I2" s="251"/>
      <c r="J2" s="252"/>
      <c r="K2" s="595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</row>
    <row r="3" spans="1:25" ht="13.5" customHeight="1">
      <c r="A3" s="596" t="s">
        <v>22</v>
      </c>
      <c r="B3" s="253"/>
      <c r="C3" s="598">
        <v>46113</v>
      </c>
      <c r="D3" s="599"/>
      <c r="E3" s="254"/>
      <c r="F3" s="254"/>
      <c r="G3" s="254"/>
      <c r="H3" s="255"/>
      <c r="I3" s="256" t="s">
        <v>190</v>
      </c>
      <c r="J3" s="253"/>
      <c r="K3" s="598">
        <v>46114</v>
      </c>
      <c r="L3" s="599"/>
      <c r="M3" s="254"/>
      <c r="N3" s="254"/>
      <c r="O3" s="254"/>
      <c r="P3" s="255"/>
      <c r="Q3" s="256" t="s">
        <v>191</v>
      </c>
      <c r="R3" s="253"/>
      <c r="S3" s="598">
        <v>46115</v>
      </c>
      <c r="T3" s="599"/>
      <c r="U3" s="254"/>
      <c r="V3" s="254"/>
      <c r="W3" s="254"/>
      <c r="X3" s="255"/>
      <c r="Y3" s="256" t="s">
        <v>192</v>
      </c>
    </row>
    <row r="4" spans="1:25" ht="13.5" customHeight="1">
      <c r="A4" s="597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</row>
    <row r="5" spans="1:25" ht="13.5" customHeight="1">
      <c r="A5" s="587" t="s">
        <v>146</v>
      </c>
      <c r="B5" s="261"/>
      <c r="C5" s="262"/>
      <c r="D5" s="263"/>
      <c r="E5" s="264"/>
      <c r="F5" s="265"/>
      <c r="G5" s="266"/>
      <c r="H5" s="267"/>
      <c r="I5" s="268"/>
      <c r="J5" s="603" t="s">
        <v>210</v>
      </c>
      <c r="K5" s="262"/>
      <c r="L5" s="263"/>
      <c r="M5" s="264"/>
      <c r="N5" s="265"/>
      <c r="O5" s="266"/>
      <c r="P5" s="267"/>
      <c r="Q5" s="268"/>
      <c r="R5" s="603" t="s">
        <v>211</v>
      </c>
      <c r="S5" s="262"/>
      <c r="T5" s="263"/>
      <c r="U5" s="264"/>
      <c r="V5" s="265"/>
      <c r="W5" s="266"/>
      <c r="X5" s="267"/>
      <c r="Y5" s="268"/>
    </row>
    <row r="6" spans="1:25" ht="13.5" customHeight="1">
      <c r="A6" s="588"/>
      <c r="B6" s="269" t="s">
        <v>37</v>
      </c>
      <c r="C6" s="262" t="s">
        <v>38</v>
      </c>
      <c r="D6" s="263">
        <v>10</v>
      </c>
      <c r="E6" s="270"/>
      <c r="F6" s="265"/>
      <c r="G6" s="271"/>
      <c r="H6" s="267">
        <f>(D6*$D$2)/1000</f>
        <v>0.7</v>
      </c>
      <c r="I6" s="268"/>
      <c r="J6" s="604"/>
      <c r="K6" s="262"/>
      <c r="L6" s="263"/>
      <c r="M6" s="270"/>
      <c r="N6" s="265"/>
      <c r="O6" s="271"/>
      <c r="P6" s="267"/>
      <c r="Q6" s="268"/>
      <c r="R6" s="604"/>
      <c r="S6" s="262"/>
      <c r="T6" s="263"/>
      <c r="U6" s="270"/>
      <c r="V6" s="265"/>
      <c r="W6" s="271"/>
      <c r="X6" s="267"/>
      <c r="Y6" s="268"/>
    </row>
    <row r="7" spans="1:25" ht="13.5" customHeight="1">
      <c r="A7" s="588"/>
      <c r="B7" s="269" t="s">
        <v>41</v>
      </c>
      <c r="C7" s="262"/>
      <c r="D7" s="263"/>
      <c r="E7" s="270"/>
      <c r="F7" s="265"/>
      <c r="G7" s="271"/>
      <c r="H7" s="267"/>
      <c r="I7" s="268"/>
      <c r="J7" s="604"/>
      <c r="K7" s="262"/>
      <c r="L7" s="263"/>
      <c r="M7" s="270"/>
      <c r="N7" s="265"/>
      <c r="O7" s="271"/>
      <c r="P7" s="267"/>
      <c r="Q7" s="268"/>
      <c r="R7" s="604"/>
      <c r="S7" s="262"/>
      <c r="T7" s="263"/>
      <c r="U7" s="270"/>
      <c r="V7" s="265"/>
      <c r="W7" s="271"/>
      <c r="X7" s="267"/>
      <c r="Y7" s="268"/>
    </row>
    <row r="8" spans="1:25" ht="13.5" customHeight="1">
      <c r="A8" s="588"/>
      <c r="B8" s="269" t="s">
        <v>45</v>
      </c>
      <c r="C8" s="262" t="s">
        <v>46</v>
      </c>
      <c r="D8" s="263">
        <v>50</v>
      </c>
      <c r="E8" s="270"/>
      <c r="F8" s="265"/>
      <c r="G8" s="271"/>
      <c r="H8" s="267"/>
      <c r="I8" s="268"/>
      <c r="J8" s="604"/>
      <c r="K8" s="262"/>
      <c r="L8" s="263"/>
      <c r="M8" s="270"/>
      <c r="N8" s="265"/>
      <c r="O8" s="271"/>
      <c r="P8" s="267"/>
      <c r="Q8" s="268"/>
      <c r="R8" s="604"/>
      <c r="S8" s="262"/>
      <c r="T8" s="263"/>
      <c r="U8" s="270"/>
      <c r="V8" s="265"/>
      <c r="W8" s="271"/>
      <c r="X8" s="267"/>
      <c r="Y8" s="268"/>
    </row>
    <row r="9" spans="1:25" ht="13.5" customHeight="1">
      <c r="A9" s="588"/>
      <c r="B9" s="269" t="s">
        <v>47</v>
      </c>
      <c r="C9" s="262"/>
      <c r="D9" s="263"/>
      <c r="E9" s="270"/>
      <c r="F9" s="265"/>
      <c r="G9" s="271"/>
      <c r="H9" s="267"/>
      <c r="I9" s="268"/>
      <c r="J9" s="604"/>
      <c r="K9" s="262"/>
      <c r="L9" s="263"/>
      <c r="M9" s="270"/>
      <c r="N9" s="265"/>
      <c r="O9" s="271"/>
      <c r="P9" s="267"/>
      <c r="Q9" s="268"/>
      <c r="R9" s="604"/>
      <c r="S9" s="262"/>
      <c r="T9" s="263"/>
      <c r="U9" s="270"/>
      <c r="V9" s="265"/>
      <c r="W9" s="271"/>
      <c r="X9" s="267"/>
      <c r="Y9" s="268"/>
    </row>
    <row r="10" spans="1:25" ht="13.5" customHeight="1">
      <c r="A10" s="588"/>
      <c r="B10" s="272"/>
      <c r="C10" s="262"/>
      <c r="D10" s="263"/>
      <c r="E10" s="270"/>
      <c r="F10" s="265"/>
      <c r="G10" s="271"/>
      <c r="H10" s="267"/>
      <c r="I10" s="268"/>
      <c r="J10" s="605"/>
      <c r="K10" s="262"/>
      <c r="L10" s="263"/>
      <c r="M10" s="270"/>
      <c r="N10" s="265"/>
      <c r="O10" s="271"/>
      <c r="P10" s="267"/>
      <c r="Q10" s="268"/>
      <c r="R10" s="605"/>
      <c r="S10" s="262"/>
      <c r="T10" s="263"/>
      <c r="U10" s="270"/>
      <c r="V10" s="265"/>
      <c r="W10" s="271"/>
      <c r="X10" s="267"/>
      <c r="Y10" s="268"/>
    </row>
    <row r="11" spans="1:25" ht="13.5" customHeight="1">
      <c r="A11" s="588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</row>
    <row r="12" spans="1:25" ht="13.5" customHeight="1">
      <c r="A12" s="588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</row>
    <row r="13" spans="1:25" ht="13.5" customHeight="1">
      <c r="A13" s="588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</row>
    <row r="14" spans="1:25" ht="13.5" customHeight="1">
      <c r="A14" s="588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</row>
    <row r="15" spans="1:25" ht="13.5" customHeight="1">
      <c r="A15" s="588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</row>
    <row r="16" spans="1:25" ht="13.5" customHeight="1" thickBot="1">
      <c r="A16" s="589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</row>
    <row r="17" spans="1:25" ht="13.5" customHeight="1">
      <c r="A17" s="587" t="s">
        <v>48</v>
      </c>
      <c r="B17" s="600" t="s">
        <v>263</v>
      </c>
      <c r="C17" s="312" t="s">
        <v>264</v>
      </c>
      <c r="D17" s="281">
        <v>30</v>
      </c>
      <c r="E17" s="302"/>
      <c r="F17" s="516"/>
      <c r="G17" s="265"/>
      <c r="H17" s="267">
        <f>(D17*$D$2)/1000</f>
        <v>2.1</v>
      </c>
      <c r="I17" s="313"/>
      <c r="J17" s="315"/>
      <c r="K17" s="517"/>
      <c r="L17" s="369"/>
      <c r="M17" s="406"/>
      <c r="N17" s="366"/>
      <c r="O17" s="366"/>
      <c r="P17" s="239"/>
      <c r="Q17" s="518"/>
      <c r="R17" s="311"/>
      <c r="S17" s="312"/>
      <c r="T17" s="281"/>
      <c r="U17" s="302"/>
      <c r="V17" s="516"/>
      <c r="W17" s="265"/>
      <c r="X17" s="458"/>
      <c r="Y17" s="519"/>
    </row>
    <row r="18" spans="1:25" ht="13.5" customHeight="1">
      <c r="A18" s="588"/>
      <c r="B18" s="601"/>
      <c r="C18" s="273"/>
      <c r="D18" s="280"/>
      <c r="E18" s="314"/>
      <c r="F18" s="277"/>
      <c r="G18" s="279"/>
      <c r="H18" s="267"/>
      <c r="I18" s="268"/>
      <c r="J18" s="315"/>
      <c r="K18" s="316"/>
      <c r="L18" s="317"/>
      <c r="M18" s="318"/>
      <c r="N18" s="232"/>
      <c r="O18" s="232"/>
      <c r="P18" s="242"/>
      <c r="Q18" s="425"/>
      <c r="R18" s="311"/>
      <c r="S18" s="273"/>
      <c r="T18" s="280"/>
      <c r="U18" s="314"/>
      <c r="V18" s="277"/>
      <c r="W18" s="279"/>
      <c r="X18" s="458"/>
      <c r="Y18" s="244"/>
    </row>
    <row r="19" spans="1:25" ht="13.5" customHeight="1">
      <c r="A19" s="588"/>
      <c r="B19" s="601"/>
      <c r="C19" s="273"/>
      <c r="D19" s="280"/>
      <c r="E19" s="314"/>
      <c r="F19" s="277"/>
      <c r="G19" s="279"/>
      <c r="H19" s="267"/>
      <c r="I19" s="268"/>
      <c r="J19" s="315"/>
      <c r="K19" s="316"/>
      <c r="L19" s="317"/>
      <c r="M19" s="318"/>
      <c r="N19" s="232"/>
      <c r="O19" s="232"/>
      <c r="P19" s="242"/>
      <c r="Q19" s="425"/>
      <c r="R19" s="311"/>
      <c r="S19" s="273"/>
      <c r="T19" s="280"/>
      <c r="U19" s="314"/>
      <c r="V19" s="277"/>
      <c r="W19" s="279"/>
      <c r="X19" s="458"/>
      <c r="Y19" s="244"/>
    </row>
    <row r="20" spans="1:25" ht="13.5" customHeight="1">
      <c r="A20" s="588"/>
      <c r="B20" s="601"/>
      <c r="C20" s="273"/>
      <c r="D20" s="280"/>
      <c r="E20" s="314"/>
      <c r="F20" s="277"/>
      <c r="G20" s="279"/>
      <c r="H20" s="267"/>
      <c r="I20" s="268"/>
      <c r="J20" s="454"/>
      <c r="K20" s="321"/>
      <c r="L20" s="317"/>
      <c r="M20" s="318"/>
      <c r="N20" s="232"/>
      <c r="O20" s="232"/>
      <c r="P20" s="241"/>
      <c r="Q20" s="425"/>
      <c r="R20" s="311"/>
      <c r="S20" s="273"/>
      <c r="T20" s="280"/>
      <c r="U20" s="314"/>
      <c r="V20" s="277"/>
      <c r="W20" s="279"/>
      <c r="X20" s="458"/>
      <c r="Y20" s="244"/>
    </row>
    <row r="21" spans="1:25" ht="13.5" customHeight="1">
      <c r="A21" s="588"/>
      <c r="B21" s="601"/>
      <c r="C21" s="273"/>
      <c r="D21" s="280"/>
      <c r="E21" s="314"/>
      <c r="F21" s="277"/>
      <c r="G21" s="279"/>
      <c r="H21" s="267"/>
      <c r="I21" s="268"/>
      <c r="J21" s="414"/>
      <c r="K21" s="331"/>
      <c r="L21" s="331"/>
      <c r="M21" s="331"/>
      <c r="N21" s="331"/>
      <c r="O21" s="331"/>
      <c r="P21" s="331"/>
      <c r="Q21" s="425"/>
      <c r="R21" s="311"/>
      <c r="S21" s="273"/>
      <c r="T21" s="280"/>
      <c r="U21" s="314"/>
      <c r="V21" s="277"/>
      <c r="W21" s="279"/>
      <c r="X21" s="458"/>
      <c r="Y21" s="244"/>
    </row>
    <row r="22" spans="1:25" ht="13.5" customHeight="1">
      <c r="A22" s="588"/>
      <c r="B22" s="601"/>
      <c r="C22" s="273"/>
      <c r="D22" s="280"/>
      <c r="E22" s="314"/>
      <c r="F22" s="277"/>
      <c r="G22" s="279"/>
      <c r="H22" s="267"/>
      <c r="I22" s="268"/>
      <c r="J22" s="455"/>
      <c r="K22" s="321"/>
      <c r="L22" s="317"/>
      <c r="M22" s="318"/>
      <c r="N22" s="232"/>
      <c r="O22" s="232"/>
      <c r="P22" s="347"/>
      <c r="Q22" s="457"/>
      <c r="R22" s="324"/>
      <c r="S22" s="316"/>
      <c r="T22" s="317"/>
      <c r="U22" s="318"/>
      <c r="V22" s="232"/>
      <c r="W22" s="232"/>
      <c r="X22" s="242"/>
      <c r="Y22" s="319"/>
    </row>
    <row r="23" spans="1:25" ht="13.5" customHeight="1">
      <c r="A23" s="588"/>
      <c r="B23" s="602"/>
      <c r="C23" s="273"/>
      <c r="D23" s="280"/>
      <c r="E23" s="278"/>
      <c r="F23" s="278"/>
      <c r="G23" s="279"/>
      <c r="H23" s="267"/>
      <c r="I23" s="268"/>
      <c r="J23" s="456"/>
      <c r="K23" s="321"/>
      <c r="L23" s="317"/>
      <c r="M23" s="318"/>
      <c r="N23" s="232"/>
      <c r="O23" s="232"/>
      <c r="P23" s="241"/>
      <c r="Q23" s="457"/>
      <c r="R23" s="324"/>
      <c r="S23" s="316"/>
      <c r="T23" s="317"/>
      <c r="U23" s="318"/>
      <c r="V23" s="232"/>
      <c r="W23" s="232"/>
      <c r="X23" s="242"/>
      <c r="Y23" s="319"/>
    </row>
    <row r="24" spans="1:25" ht="13.5" customHeight="1">
      <c r="A24" s="588"/>
      <c r="B24" s="269" t="s">
        <v>58</v>
      </c>
      <c r="C24" s="273" t="s">
        <v>12</v>
      </c>
      <c r="D24" s="280">
        <v>190</v>
      </c>
      <c r="E24" s="278"/>
      <c r="F24" s="278"/>
      <c r="G24" s="279"/>
      <c r="H24" s="267">
        <f>(D24*$D$2)/1000</f>
        <v>13.3</v>
      </c>
      <c r="I24" s="268"/>
      <c r="J24" s="269"/>
      <c r="K24" s="312"/>
      <c r="L24" s="281"/>
      <c r="M24" s="282"/>
      <c r="N24" s="282"/>
      <c r="O24" s="265"/>
      <c r="P24" s="267"/>
      <c r="Q24" s="402"/>
      <c r="R24" s="326"/>
      <c r="S24" s="316"/>
      <c r="T24" s="317"/>
      <c r="U24" s="318"/>
      <c r="V24" s="232"/>
      <c r="W24" s="232"/>
      <c r="X24" s="241"/>
      <c r="Y24" s="319"/>
    </row>
    <row r="25" spans="1:25" ht="13.5" customHeight="1">
      <c r="A25" s="588"/>
      <c r="B25" s="269" t="s">
        <v>59</v>
      </c>
      <c r="C25" s="328"/>
      <c r="D25" s="280"/>
      <c r="E25" s="278"/>
      <c r="F25" s="265"/>
      <c r="G25" s="279"/>
      <c r="H25" s="267"/>
      <c r="I25" s="268"/>
      <c r="J25" s="269"/>
      <c r="K25" s="328"/>
      <c r="L25" s="280"/>
      <c r="M25" s="278"/>
      <c r="N25" s="265"/>
      <c r="O25" s="279"/>
      <c r="P25" s="267"/>
      <c r="Q25" s="379"/>
      <c r="R25" s="329"/>
      <c r="S25" s="330"/>
      <c r="T25" s="331"/>
      <c r="U25" s="331"/>
      <c r="V25" s="331"/>
      <c r="W25" s="331"/>
      <c r="X25" s="331"/>
      <c r="Y25" s="319"/>
    </row>
    <row r="26" spans="1:25" ht="13.5" customHeight="1">
      <c r="A26" s="588"/>
      <c r="B26" s="269"/>
      <c r="C26" s="273"/>
      <c r="D26" s="280"/>
      <c r="E26" s="275"/>
      <c r="F26" s="275"/>
      <c r="G26" s="266"/>
      <c r="H26" s="267"/>
      <c r="I26" s="332"/>
      <c r="J26" s="269"/>
      <c r="K26" s="273"/>
      <c r="L26" s="280"/>
      <c r="M26" s="275"/>
      <c r="N26" s="275"/>
      <c r="O26" s="266"/>
      <c r="P26" s="267"/>
      <c r="Q26" s="399"/>
      <c r="R26" s="329"/>
      <c r="S26" s="330"/>
      <c r="T26" s="331"/>
      <c r="U26" s="331"/>
      <c r="V26" s="331"/>
      <c r="W26" s="331"/>
      <c r="X26" s="331"/>
      <c r="Y26" s="319"/>
    </row>
    <row r="27" spans="1:25" ht="13.5" customHeight="1">
      <c r="A27" s="588"/>
      <c r="B27" s="269"/>
      <c r="C27" s="273"/>
      <c r="D27" s="280"/>
      <c r="E27" s="281"/>
      <c r="F27" s="278"/>
      <c r="G27" s="279"/>
      <c r="H27" s="267"/>
      <c r="I27" s="268"/>
      <c r="J27" s="269"/>
      <c r="K27" s="273"/>
      <c r="L27" s="280"/>
      <c r="M27" s="281"/>
      <c r="N27" s="278"/>
      <c r="O27" s="279"/>
      <c r="P27" s="267"/>
      <c r="Q27" s="379"/>
      <c r="R27" s="329"/>
      <c r="S27" s="330"/>
      <c r="T27" s="331"/>
      <c r="U27" s="331"/>
      <c r="V27" s="331"/>
      <c r="W27" s="331"/>
      <c r="X27" s="331"/>
      <c r="Y27" s="319"/>
    </row>
    <row r="28" spans="1:25" ht="13.5" customHeight="1">
      <c r="A28" s="588"/>
      <c r="B28" s="269"/>
      <c r="C28" s="273"/>
      <c r="D28" s="280"/>
      <c r="E28" s="263"/>
      <c r="F28" s="278"/>
      <c r="G28" s="279"/>
      <c r="H28" s="267"/>
      <c r="I28" s="268"/>
      <c r="J28" s="269"/>
      <c r="K28" s="273"/>
      <c r="L28" s="280"/>
      <c r="M28" s="263"/>
      <c r="N28" s="278"/>
      <c r="O28" s="279"/>
      <c r="P28" s="267"/>
      <c r="Q28" s="379"/>
      <c r="R28" s="329"/>
      <c r="S28" s="330"/>
      <c r="T28" s="331"/>
      <c r="U28" s="331"/>
      <c r="V28" s="331"/>
      <c r="W28" s="331"/>
      <c r="X28" s="331"/>
      <c r="Y28" s="319"/>
    </row>
    <row r="29" spans="1:25" ht="13.5" customHeight="1" thickBot="1">
      <c r="A29" s="590"/>
      <c r="B29" s="333"/>
      <c r="C29" s="334"/>
      <c r="D29" s="334"/>
      <c r="E29" s="335"/>
      <c r="F29" s="336"/>
      <c r="G29" s="337"/>
      <c r="H29" s="291"/>
      <c r="I29" s="338"/>
      <c r="J29" s="333"/>
      <c r="K29" s="334"/>
      <c r="L29" s="334"/>
      <c r="M29" s="335"/>
      <c r="N29" s="336"/>
      <c r="O29" s="337"/>
      <c r="P29" s="291"/>
      <c r="Q29" s="400"/>
      <c r="R29" s="339"/>
      <c r="S29" s="340"/>
      <c r="T29" s="341"/>
      <c r="U29" s="341"/>
      <c r="V29" s="341"/>
      <c r="W29" s="341"/>
      <c r="X29" s="341"/>
      <c r="Y29" s="342"/>
    </row>
    <row r="30" spans="1:25" ht="13.5" customHeight="1">
      <c r="B30" s="343"/>
      <c r="C30" s="344" t="s">
        <v>60</v>
      </c>
      <c r="F30" s="345"/>
      <c r="G30" s="345"/>
      <c r="H30" s="248"/>
      <c r="J30" s="343"/>
      <c r="K30" s="344" t="s">
        <v>61</v>
      </c>
      <c r="L30" s="343"/>
      <c r="P30" s="248"/>
      <c r="R30" s="343"/>
      <c r="S30" s="343" t="s">
        <v>62</v>
      </c>
      <c r="X30" s="248"/>
    </row>
    <row r="31" spans="1:25" ht="13.5" customHeight="1">
      <c r="B31" s="343"/>
      <c r="C31" s="344"/>
      <c r="F31" s="345"/>
      <c r="G31" s="345"/>
      <c r="H31" s="248"/>
      <c r="R31" s="343"/>
      <c r="S31" s="343"/>
      <c r="X31" s="248"/>
    </row>
    <row r="32" spans="1:25" ht="13.5" customHeight="1"/>
    <row r="33" spans="3:24" ht="13.5" customHeight="1">
      <c r="C33" s="346"/>
      <c r="F33" s="345"/>
      <c r="G33" s="345"/>
      <c r="H33" s="248"/>
      <c r="X33" s="248"/>
    </row>
    <row r="34" spans="3:24" ht="13.5" customHeight="1">
      <c r="C34" s="346"/>
      <c r="F34" s="345"/>
      <c r="G34" s="345"/>
      <c r="H34" s="248"/>
      <c r="X34" s="248"/>
    </row>
    <row r="35" spans="3:24" ht="13.5" customHeight="1">
      <c r="C35" s="346"/>
      <c r="F35" s="345"/>
      <c r="G35" s="345"/>
      <c r="H35" s="248"/>
      <c r="X35" s="248"/>
    </row>
    <row r="36" spans="3:24" ht="13.5" customHeight="1">
      <c r="C36" s="346"/>
      <c r="F36" s="345"/>
      <c r="G36" s="345"/>
      <c r="H36" s="248"/>
      <c r="K36" s="346"/>
      <c r="P36" s="248"/>
      <c r="X36" s="248"/>
    </row>
    <row r="37" spans="3:24" ht="13.5" customHeight="1">
      <c r="C37" s="346"/>
      <c r="F37" s="345"/>
      <c r="G37" s="345"/>
      <c r="H37" s="248"/>
      <c r="K37" s="346"/>
      <c r="P37" s="248"/>
      <c r="X37" s="248"/>
    </row>
    <row r="38" spans="3:24" ht="13.5" customHeight="1">
      <c r="C38" s="346"/>
      <c r="F38" s="345"/>
      <c r="G38" s="345"/>
      <c r="H38" s="248"/>
      <c r="K38" s="346"/>
      <c r="P38" s="248"/>
      <c r="X38" s="248"/>
    </row>
    <row r="39" spans="3:24" ht="13.5" customHeight="1">
      <c r="C39" s="346"/>
      <c r="F39" s="345"/>
      <c r="G39" s="345"/>
      <c r="H39" s="248"/>
      <c r="K39" s="346"/>
      <c r="P39" s="248"/>
      <c r="X39" s="248"/>
    </row>
    <row r="40" spans="3:24" ht="13.5" customHeight="1">
      <c r="C40" s="346"/>
      <c r="F40" s="345"/>
      <c r="G40" s="345"/>
      <c r="H40" s="248"/>
      <c r="K40" s="346"/>
      <c r="P40" s="248"/>
      <c r="X40" s="248"/>
    </row>
    <row r="41" spans="3:24" ht="13.5" customHeight="1">
      <c r="C41" s="346"/>
      <c r="F41" s="345"/>
      <c r="G41" s="345"/>
      <c r="H41" s="248"/>
      <c r="K41" s="346"/>
      <c r="P41" s="248"/>
      <c r="X41" s="248"/>
    </row>
    <row r="42" spans="3:24" ht="13.5" customHeight="1">
      <c r="C42" s="346"/>
      <c r="F42" s="345"/>
      <c r="G42" s="345"/>
      <c r="H42" s="248"/>
      <c r="K42" s="346"/>
      <c r="P42" s="248"/>
      <c r="X42" s="248"/>
    </row>
    <row r="43" spans="3:24" ht="13.5" customHeight="1">
      <c r="C43" s="346"/>
      <c r="F43" s="345"/>
      <c r="G43" s="345"/>
      <c r="H43" s="248"/>
      <c r="K43" s="346"/>
      <c r="P43" s="248"/>
      <c r="X43" s="248"/>
    </row>
    <row r="44" spans="3:24" ht="13.5" customHeight="1">
      <c r="C44" s="346"/>
      <c r="F44" s="345"/>
      <c r="G44" s="345"/>
      <c r="H44" s="248"/>
      <c r="K44" s="346"/>
      <c r="P44" s="248"/>
      <c r="X44" s="248"/>
    </row>
    <row r="45" spans="3:24" ht="13.5" customHeight="1">
      <c r="C45" s="346"/>
      <c r="F45" s="345"/>
      <c r="G45" s="345"/>
      <c r="H45" s="248"/>
      <c r="K45" s="346"/>
      <c r="P45" s="248"/>
      <c r="X45" s="248"/>
    </row>
    <row r="46" spans="3:24" ht="13.5" customHeight="1">
      <c r="C46" s="346"/>
      <c r="F46" s="345"/>
      <c r="G46" s="345"/>
      <c r="H46" s="248"/>
      <c r="K46" s="346"/>
      <c r="P46" s="248"/>
      <c r="X46" s="248"/>
    </row>
    <row r="47" spans="3:24" ht="13.5" customHeight="1">
      <c r="C47" s="346"/>
      <c r="F47" s="345"/>
      <c r="G47" s="345"/>
      <c r="H47" s="248"/>
      <c r="K47" s="346"/>
      <c r="P47" s="248"/>
      <c r="X47" s="248"/>
    </row>
    <row r="48" spans="3:24" ht="13.5" customHeight="1">
      <c r="C48" s="346"/>
      <c r="F48" s="345"/>
      <c r="G48" s="345"/>
      <c r="H48" s="248"/>
      <c r="K48" s="346"/>
      <c r="P48" s="248"/>
      <c r="X48" s="248"/>
    </row>
    <row r="49" spans="3:24" ht="13.5" customHeight="1">
      <c r="C49" s="346"/>
      <c r="F49" s="345"/>
      <c r="G49" s="345"/>
      <c r="H49" s="248"/>
      <c r="K49" s="346"/>
      <c r="P49" s="248"/>
      <c r="X49" s="248"/>
    </row>
    <row r="50" spans="3:24" ht="13.5" customHeight="1">
      <c r="C50" s="346"/>
      <c r="F50" s="345"/>
      <c r="G50" s="345"/>
      <c r="H50" s="248"/>
      <c r="K50" s="346"/>
      <c r="P50" s="248"/>
      <c r="X50" s="248"/>
    </row>
    <row r="51" spans="3:24" ht="13.5" customHeight="1">
      <c r="C51" s="346"/>
      <c r="F51" s="345"/>
      <c r="G51" s="345"/>
      <c r="H51" s="248"/>
      <c r="K51" s="346"/>
      <c r="P51" s="248"/>
      <c r="X51" s="248"/>
    </row>
    <row r="52" spans="3:24" ht="13.5" customHeight="1">
      <c r="C52" s="346"/>
      <c r="F52" s="345"/>
      <c r="G52" s="345"/>
      <c r="H52" s="248"/>
      <c r="K52" s="346"/>
      <c r="P52" s="248"/>
      <c r="X52" s="248"/>
    </row>
    <row r="53" spans="3:24" ht="13.5" customHeight="1">
      <c r="C53" s="346"/>
      <c r="F53" s="345"/>
      <c r="G53" s="345"/>
      <c r="H53" s="248"/>
      <c r="K53" s="346"/>
      <c r="P53" s="248"/>
      <c r="X53" s="248"/>
    </row>
    <row r="54" spans="3:24" ht="13.5" customHeight="1">
      <c r="C54" s="346"/>
      <c r="F54" s="345"/>
      <c r="G54" s="345"/>
      <c r="H54" s="248"/>
      <c r="K54" s="346"/>
      <c r="P54" s="248"/>
      <c r="X54" s="248"/>
    </row>
    <row r="55" spans="3:24" ht="13.5" customHeight="1">
      <c r="C55" s="346"/>
      <c r="F55" s="345"/>
      <c r="G55" s="345"/>
      <c r="H55" s="248"/>
      <c r="K55" s="346"/>
      <c r="P55" s="248"/>
      <c r="X55" s="248"/>
    </row>
    <row r="56" spans="3:24" ht="13.5" customHeight="1">
      <c r="C56" s="346"/>
      <c r="F56" s="345"/>
      <c r="G56" s="345"/>
      <c r="H56" s="248"/>
      <c r="K56" s="346"/>
      <c r="P56" s="248"/>
      <c r="X56" s="248"/>
    </row>
    <row r="57" spans="3:24" ht="13.5" customHeight="1">
      <c r="C57" s="346"/>
      <c r="F57" s="345"/>
      <c r="G57" s="345"/>
      <c r="H57" s="248"/>
      <c r="K57" s="346"/>
      <c r="P57" s="248"/>
      <c r="X57" s="248"/>
    </row>
    <row r="58" spans="3:24" ht="13.5" customHeight="1">
      <c r="C58" s="346"/>
      <c r="F58" s="345"/>
      <c r="G58" s="345"/>
      <c r="H58" s="248"/>
      <c r="K58" s="346"/>
      <c r="P58" s="248"/>
      <c r="X58" s="248"/>
    </row>
    <row r="59" spans="3:24" ht="13.5" customHeight="1">
      <c r="C59" s="346"/>
      <c r="F59" s="345"/>
      <c r="G59" s="345"/>
      <c r="H59" s="248"/>
      <c r="K59" s="346"/>
      <c r="P59" s="248"/>
      <c r="X59" s="248"/>
    </row>
    <row r="60" spans="3:24" ht="13.5" customHeight="1">
      <c r="C60" s="346"/>
      <c r="F60" s="345"/>
      <c r="G60" s="345"/>
      <c r="H60" s="248"/>
      <c r="K60" s="346"/>
      <c r="P60" s="248"/>
      <c r="X60" s="248"/>
    </row>
    <row r="61" spans="3:24" ht="13.5" customHeight="1">
      <c r="C61" s="346"/>
      <c r="F61" s="345"/>
      <c r="G61" s="345"/>
      <c r="H61" s="248"/>
      <c r="K61" s="346"/>
      <c r="P61" s="248"/>
      <c r="X61" s="248"/>
    </row>
    <row r="62" spans="3:24" ht="13.5" customHeight="1">
      <c r="C62" s="346"/>
      <c r="F62" s="345"/>
      <c r="G62" s="345"/>
      <c r="H62" s="248"/>
      <c r="K62" s="346"/>
      <c r="P62" s="248"/>
      <c r="X62" s="248"/>
    </row>
    <row r="63" spans="3:24" ht="13.5" customHeight="1">
      <c r="C63" s="346"/>
      <c r="F63" s="345"/>
      <c r="G63" s="345"/>
      <c r="H63" s="248"/>
      <c r="K63" s="346"/>
      <c r="P63" s="248"/>
      <c r="X63" s="248"/>
    </row>
    <row r="64" spans="3:24" ht="13.5" customHeight="1">
      <c r="C64" s="346"/>
      <c r="F64" s="345"/>
      <c r="G64" s="345"/>
      <c r="H64" s="248"/>
      <c r="K64" s="346"/>
      <c r="P64" s="248"/>
      <c r="X64" s="248"/>
    </row>
    <row r="65" spans="3:24" ht="13.5" customHeight="1">
      <c r="C65" s="346"/>
      <c r="F65" s="345"/>
      <c r="G65" s="345"/>
      <c r="H65" s="248"/>
      <c r="K65" s="346"/>
      <c r="P65" s="248"/>
      <c r="X65" s="248"/>
    </row>
    <row r="66" spans="3:24" ht="13.5" customHeight="1">
      <c r="C66" s="346"/>
      <c r="F66" s="345"/>
      <c r="G66" s="345"/>
      <c r="H66" s="248"/>
      <c r="K66" s="346"/>
      <c r="P66" s="248"/>
      <c r="X66" s="248"/>
    </row>
    <row r="67" spans="3:24" ht="13.5" customHeight="1">
      <c r="C67" s="346"/>
      <c r="F67" s="345"/>
      <c r="G67" s="345"/>
      <c r="H67" s="248"/>
      <c r="K67" s="346"/>
      <c r="P67" s="248"/>
      <c r="X67" s="248"/>
    </row>
    <row r="68" spans="3:24" ht="13.5" customHeight="1">
      <c r="C68" s="346"/>
      <c r="F68" s="345"/>
      <c r="G68" s="345"/>
      <c r="H68" s="248"/>
      <c r="K68" s="346"/>
      <c r="P68" s="248"/>
      <c r="X68" s="248"/>
    </row>
    <row r="69" spans="3:24" ht="13.5" customHeight="1">
      <c r="C69" s="346"/>
      <c r="F69" s="345"/>
      <c r="G69" s="345"/>
      <c r="H69" s="248"/>
      <c r="K69" s="346"/>
      <c r="P69" s="248"/>
      <c r="X69" s="248"/>
    </row>
    <row r="70" spans="3:24" ht="13.5" customHeight="1">
      <c r="C70" s="346"/>
      <c r="F70" s="345"/>
      <c r="G70" s="345"/>
      <c r="H70" s="248"/>
      <c r="K70" s="346"/>
      <c r="P70" s="248"/>
      <c r="X70" s="248"/>
    </row>
    <row r="71" spans="3:24" ht="13.5" customHeight="1">
      <c r="C71" s="346"/>
      <c r="F71" s="345"/>
      <c r="G71" s="345"/>
      <c r="H71" s="248"/>
      <c r="K71" s="346"/>
      <c r="P71" s="248"/>
      <c r="X71" s="248"/>
    </row>
    <row r="72" spans="3:24" ht="13.5" customHeight="1">
      <c r="C72" s="346"/>
      <c r="F72" s="345"/>
      <c r="G72" s="345"/>
      <c r="H72" s="248"/>
      <c r="K72" s="346"/>
      <c r="P72" s="248"/>
      <c r="X72" s="248"/>
    </row>
    <row r="73" spans="3:24" ht="13.5" customHeight="1">
      <c r="C73" s="346"/>
      <c r="F73" s="345"/>
      <c r="G73" s="345"/>
      <c r="H73" s="248"/>
      <c r="K73" s="346"/>
      <c r="P73" s="248"/>
      <c r="X73" s="248"/>
    </row>
    <row r="74" spans="3:24" ht="13.5" customHeight="1">
      <c r="C74" s="346"/>
      <c r="F74" s="345"/>
      <c r="G74" s="345"/>
      <c r="H74" s="248"/>
      <c r="K74" s="346"/>
      <c r="P74" s="248"/>
      <c r="X74" s="248"/>
    </row>
    <row r="75" spans="3:24" ht="13.5" customHeight="1">
      <c r="C75" s="346"/>
      <c r="F75" s="345"/>
      <c r="G75" s="345"/>
      <c r="H75" s="248"/>
      <c r="K75" s="346"/>
      <c r="P75" s="248"/>
      <c r="X75" s="248"/>
    </row>
    <row r="76" spans="3:24" ht="13.5" customHeight="1">
      <c r="C76" s="346"/>
      <c r="F76" s="345"/>
      <c r="G76" s="345"/>
      <c r="H76" s="248"/>
      <c r="K76" s="346"/>
      <c r="P76" s="248"/>
      <c r="X76" s="248"/>
    </row>
    <row r="77" spans="3:24" ht="13.5" customHeight="1">
      <c r="C77" s="346"/>
      <c r="F77" s="345"/>
      <c r="G77" s="345"/>
      <c r="H77" s="248"/>
      <c r="K77" s="346"/>
      <c r="P77" s="248"/>
      <c r="X77" s="248"/>
    </row>
    <row r="78" spans="3:24" ht="13.5" customHeight="1">
      <c r="C78" s="346"/>
      <c r="F78" s="345"/>
      <c r="G78" s="345"/>
      <c r="H78" s="248"/>
      <c r="K78" s="346"/>
      <c r="P78" s="248"/>
      <c r="X78" s="248"/>
    </row>
    <row r="79" spans="3:24" ht="13.5" customHeight="1">
      <c r="C79" s="346"/>
      <c r="F79" s="345"/>
      <c r="G79" s="345"/>
      <c r="H79" s="248"/>
      <c r="K79" s="346"/>
      <c r="P79" s="248"/>
      <c r="X79" s="248"/>
    </row>
    <row r="80" spans="3:24" ht="13.5" customHeight="1">
      <c r="C80" s="346"/>
      <c r="F80" s="345"/>
      <c r="G80" s="345"/>
      <c r="H80" s="248"/>
      <c r="K80" s="346"/>
      <c r="P80" s="248"/>
      <c r="X80" s="248"/>
    </row>
    <row r="81" spans="3:24" ht="13.5" customHeight="1">
      <c r="C81" s="346"/>
      <c r="F81" s="345"/>
      <c r="G81" s="345"/>
      <c r="H81" s="248"/>
      <c r="K81" s="346"/>
      <c r="P81" s="248"/>
      <c r="X81" s="248"/>
    </row>
    <row r="82" spans="3:24" ht="13.5" customHeight="1">
      <c r="C82" s="346"/>
      <c r="F82" s="345"/>
      <c r="G82" s="345"/>
      <c r="H82" s="248"/>
      <c r="K82" s="346"/>
      <c r="P82" s="248"/>
      <c r="X82" s="248"/>
    </row>
    <row r="83" spans="3:24" ht="13.5" customHeight="1">
      <c r="C83" s="346"/>
      <c r="F83" s="345"/>
      <c r="G83" s="345"/>
      <c r="H83" s="248"/>
      <c r="K83" s="346"/>
      <c r="P83" s="248"/>
      <c r="X83" s="248"/>
    </row>
    <row r="84" spans="3:24" ht="13.5" customHeight="1">
      <c r="C84" s="346"/>
      <c r="F84" s="345"/>
      <c r="G84" s="345"/>
      <c r="H84" s="248"/>
      <c r="K84" s="346"/>
      <c r="P84" s="248"/>
      <c r="X84" s="248"/>
    </row>
    <row r="85" spans="3:24" ht="13.5" customHeight="1">
      <c r="C85" s="346"/>
      <c r="F85" s="345"/>
      <c r="G85" s="345"/>
      <c r="H85" s="248"/>
      <c r="K85" s="346"/>
      <c r="P85" s="248"/>
      <c r="X85" s="248"/>
    </row>
    <row r="86" spans="3:24" ht="13.5" customHeight="1">
      <c r="C86" s="346"/>
      <c r="F86" s="345"/>
      <c r="G86" s="345"/>
      <c r="H86" s="248"/>
      <c r="K86" s="346"/>
      <c r="P86" s="248"/>
      <c r="X86" s="248"/>
    </row>
    <row r="87" spans="3:24" ht="13.5" customHeight="1">
      <c r="C87" s="346"/>
      <c r="F87" s="345"/>
      <c r="G87" s="345"/>
      <c r="H87" s="248"/>
      <c r="K87" s="346"/>
      <c r="P87" s="248"/>
      <c r="X87" s="248"/>
    </row>
    <row r="88" spans="3:24" ht="13.5" customHeight="1">
      <c r="C88" s="346"/>
      <c r="F88" s="345"/>
      <c r="G88" s="345"/>
      <c r="H88" s="248"/>
      <c r="K88" s="346"/>
      <c r="P88" s="248"/>
      <c r="X88" s="248"/>
    </row>
    <row r="89" spans="3:24" ht="13.5" customHeight="1">
      <c r="C89" s="346"/>
      <c r="F89" s="345"/>
      <c r="G89" s="345"/>
      <c r="H89" s="248"/>
      <c r="K89" s="346"/>
      <c r="P89" s="248"/>
      <c r="X89" s="248"/>
    </row>
    <row r="90" spans="3:24" ht="13.5" customHeight="1">
      <c r="C90" s="346"/>
      <c r="F90" s="345"/>
      <c r="G90" s="345"/>
      <c r="H90" s="248"/>
      <c r="K90" s="346"/>
      <c r="P90" s="248"/>
      <c r="X90" s="248"/>
    </row>
    <row r="91" spans="3:24" ht="13.5" customHeight="1">
      <c r="C91" s="346"/>
      <c r="F91" s="345"/>
      <c r="G91" s="345"/>
      <c r="H91" s="248"/>
      <c r="K91" s="346"/>
      <c r="P91" s="248"/>
      <c r="X91" s="248"/>
    </row>
    <row r="92" spans="3:24" ht="13.5" customHeight="1">
      <c r="C92" s="346"/>
      <c r="F92" s="345"/>
      <c r="G92" s="345"/>
      <c r="H92" s="248"/>
      <c r="K92" s="346"/>
      <c r="P92" s="248"/>
      <c r="X92" s="248"/>
    </row>
    <row r="93" spans="3:24" ht="13.5" customHeight="1">
      <c r="C93" s="346"/>
      <c r="F93" s="345"/>
      <c r="G93" s="345"/>
      <c r="H93" s="248"/>
      <c r="K93" s="346"/>
      <c r="P93" s="248"/>
      <c r="X93" s="248"/>
    </row>
    <row r="94" spans="3:24" ht="13.5" customHeight="1">
      <c r="C94" s="346"/>
      <c r="F94" s="345"/>
      <c r="G94" s="345"/>
      <c r="H94" s="248"/>
      <c r="K94" s="346"/>
      <c r="P94" s="248"/>
      <c r="X94" s="248"/>
    </row>
    <row r="95" spans="3:24" ht="13.5" customHeight="1">
      <c r="C95" s="346"/>
      <c r="F95" s="345"/>
      <c r="G95" s="345"/>
      <c r="H95" s="248"/>
      <c r="K95" s="346"/>
      <c r="P95" s="248"/>
      <c r="X95" s="248"/>
    </row>
    <row r="96" spans="3:24" ht="13.5" customHeight="1">
      <c r="C96" s="346"/>
      <c r="F96" s="345"/>
      <c r="G96" s="345"/>
      <c r="H96" s="248"/>
      <c r="K96" s="346"/>
      <c r="P96" s="248"/>
      <c r="X96" s="248"/>
    </row>
    <row r="97" spans="3:24" ht="13.5" customHeight="1">
      <c r="C97" s="346"/>
      <c r="F97" s="345"/>
      <c r="G97" s="345"/>
      <c r="H97" s="248"/>
      <c r="K97" s="346"/>
      <c r="P97" s="248"/>
      <c r="X97" s="248"/>
    </row>
    <row r="98" spans="3:24" ht="13.5" customHeight="1">
      <c r="C98" s="346"/>
      <c r="F98" s="345"/>
      <c r="G98" s="345"/>
      <c r="H98" s="248"/>
      <c r="K98" s="346"/>
      <c r="P98" s="248"/>
      <c r="X98" s="248"/>
    </row>
    <row r="99" spans="3:24" ht="13.5" customHeight="1">
      <c r="C99" s="346"/>
      <c r="F99" s="345"/>
      <c r="G99" s="345"/>
      <c r="H99" s="248"/>
      <c r="K99" s="346"/>
      <c r="P99" s="248"/>
      <c r="X99" s="248"/>
    </row>
    <row r="100" spans="3:24" ht="13.5" customHeight="1">
      <c r="C100" s="346"/>
      <c r="F100" s="345"/>
      <c r="G100" s="345"/>
      <c r="H100" s="248"/>
      <c r="K100" s="346"/>
      <c r="P100" s="248"/>
      <c r="X100" s="248"/>
    </row>
    <row r="101" spans="3:24" ht="13.5" customHeight="1">
      <c r="C101" s="346"/>
      <c r="F101" s="345"/>
      <c r="G101" s="345"/>
      <c r="H101" s="248"/>
      <c r="K101" s="346"/>
      <c r="P101" s="248"/>
      <c r="X101" s="248"/>
    </row>
    <row r="102" spans="3:24" ht="13.5" customHeight="1">
      <c r="C102" s="346"/>
      <c r="F102" s="345"/>
      <c r="G102" s="345"/>
      <c r="H102" s="248"/>
      <c r="K102" s="346"/>
      <c r="P102" s="248"/>
      <c r="X102" s="248"/>
    </row>
    <row r="103" spans="3:24" ht="13.5" customHeight="1">
      <c r="C103" s="346"/>
      <c r="F103" s="345"/>
      <c r="G103" s="345"/>
      <c r="H103" s="248"/>
      <c r="K103" s="346"/>
      <c r="P103" s="248"/>
      <c r="X103" s="248"/>
    </row>
    <row r="104" spans="3:24" ht="13.5" customHeight="1">
      <c r="C104" s="346"/>
      <c r="F104" s="345"/>
      <c r="G104" s="345"/>
      <c r="H104" s="248"/>
      <c r="K104" s="346"/>
      <c r="P104" s="248"/>
      <c r="X104" s="248"/>
    </row>
    <row r="105" spans="3:24" ht="13.5" customHeight="1">
      <c r="C105" s="346"/>
      <c r="F105" s="345"/>
      <c r="G105" s="345"/>
      <c r="H105" s="248"/>
      <c r="K105" s="346"/>
      <c r="P105" s="248"/>
      <c r="X105" s="248"/>
    </row>
    <row r="106" spans="3:24" ht="13.5" customHeight="1">
      <c r="C106" s="346"/>
      <c r="F106" s="345"/>
      <c r="G106" s="345"/>
      <c r="H106" s="248"/>
      <c r="K106" s="346"/>
      <c r="P106" s="248"/>
      <c r="X106" s="248"/>
    </row>
    <row r="107" spans="3:24" ht="13.5" customHeight="1">
      <c r="C107" s="346"/>
      <c r="F107" s="345"/>
      <c r="G107" s="345"/>
      <c r="H107" s="248"/>
      <c r="K107" s="346"/>
      <c r="P107" s="248"/>
      <c r="X107" s="248"/>
    </row>
    <row r="108" spans="3:24" ht="13.5" customHeight="1">
      <c r="C108" s="346"/>
      <c r="F108" s="345"/>
      <c r="G108" s="345"/>
      <c r="H108" s="248"/>
      <c r="K108" s="346"/>
      <c r="P108" s="248"/>
      <c r="X108" s="248"/>
    </row>
    <row r="109" spans="3:24" ht="13.5" customHeight="1">
      <c r="C109" s="346"/>
      <c r="F109" s="345"/>
      <c r="G109" s="345"/>
      <c r="H109" s="248"/>
      <c r="K109" s="346"/>
      <c r="P109" s="248"/>
      <c r="X109" s="248"/>
    </row>
    <row r="110" spans="3:24" ht="13.5" customHeight="1">
      <c r="C110" s="346"/>
      <c r="F110" s="345"/>
      <c r="G110" s="345"/>
      <c r="H110" s="248"/>
      <c r="K110" s="346"/>
      <c r="P110" s="248"/>
      <c r="X110" s="248"/>
    </row>
    <row r="111" spans="3:24" ht="13.5" customHeight="1">
      <c r="C111" s="346"/>
      <c r="F111" s="345"/>
      <c r="G111" s="345"/>
      <c r="H111" s="248"/>
      <c r="K111" s="346"/>
      <c r="P111" s="248"/>
      <c r="X111" s="248"/>
    </row>
    <row r="112" spans="3:24" ht="13.5" customHeight="1">
      <c r="C112" s="346"/>
      <c r="F112" s="345"/>
      <c r="G112" s="345"/>
      <c r="H112" s="248"/>
      <c r="K112" s="346"/>
      <c r="P112" s="248"/>
      <c r="X112" s="248"/>
    </row>
    <row r="113" spans="3:24" ht="13.5" customHeight="1">
      <c r="C113" s="346"/>
      <c r="F113" s="345"/>
      <c r="G113" s="345"/>
      <c r="H113" s="248"/>
      <c r="K113" s="346"/>
      <c r="P113" s="248"/>
      <c r="X113" s="248"/>
    </row>
    <row r="114" spans="3:24" ht="13.5" customHeight="1">
      <c r="C114" s="346"/>
      <c r="F114" s="345"/>
      <c r="G114" s="345"/>
      <c r="H114" s="248"/>
      <c r="K114" s="346"/>
      <c r="P114" s="248"/>
      <c r="X114" s="248"/>
    </row>
    <row r="115" spans="3:24" ht="13.5" customHeight="1">
      <c r="C115" s="346"/>
      <c r="F115" s="345"/>
      <c r="G115" s="345"/>
      <c r="H115" s="248"/>
      <c r="K115" s="346"/>
      <c r="P115" s="248"/>
      <c r="X115" s="248"/>
    </row>
    <row r="116" spans="3:24" ht="13.5" customHeight="1">
      <c r="C116" s="346"/>
      <c r="F116" s="345"/>
      <c r="G116" s="345"/>
      <c r="H116" s="248"/>
      <c r="K116" s="346"/>
      <c r="P116" s="248"/>
      <c r="X116" s="248"/>
    </row>
    <row r="117" spans="3:24" ht="13.5" customHeight="1">
      <c r="C117" s="346"/>
      <c r="F117" s="345"/>
      <c r="G117" s="345"/>
      <c r="H117" s="248"/>
      <c r="K117" s="346"/>
      <c r="P117" s="248"/>
      <c r="X117" s="248"/>
    </row>
    <row r="118" spans="3:24" ht="13.5" customHeight="1">
      <c r="C118" s="346"/>
      <c r="F118" s="345"/>
      <c r="G118" s="345"/>
      <c r="H118" s="248"/>
      <c r="K118" s="346"/>
      <c r="P118" s="248"/>
      <c r="X118" s="248"/>
    </row>
    <row r="119" spans="3:24" ht="13.5" customHeight="1">
      <c r="C119" s="346"/>
      <c r="F119" s="345"/>
      <c r="G119" s="345"/>
      <c r="H119" s="248"/>
      <c r="K119" s="346"/>
      <c r="P119" s="248"/>
      <c r="X119" s="248"/>
    </row>
    <row r="120" spans="3:24" ht="13.5" customHeight="1">
      <c r="C120" s="346"/>
      <c r="F120" s="345"/>
      <c r="G120" s="345"/>
      <c r="H120" s="248"/>
      <c r="K120" s="346"/>
      <c r="P120" s="248"/>
      <c r="X120" s="248"/>
    </row>
    <row r="121" spans="3:24" ht="13.5" customHeight="1">
      <c r="C121" s="346"/>
      <c r="F121" s="345"/>
      <c r="G121" s="345"/>
      <c r="H121" s="248"/>
      <c r="K121" s="346"/>
      <c r="P121" s="248"/>
      <c r="X121" s="248"/>
    </row>
    <row r="122" spans="3:24" ht="13.5" customHeight="1">
      <c r="C122" s="346"/>
      <c r="F122" s="345"/>
      <c r="G122" s="345"/>
      <c r="H122" s="248"/>
      <c r="K122" s="346"/>
      <c r="P122" s="248"/>
      <c r="X122" s="248"/>
    </row>
    <row r="123" spans="3:24" ht="13.5" customHeight="1">
      <c r="C123" s="346"/>
      <c r="F123" s="345"/>
      <c r="G123" s="345"/>
      <c r="H123" s="248"/>
      <c r="K123" s="346"/>
      <c r="P123" s="248"/>
      <c r="X123" s="248"/>
    </row>
    <row r="124" spans="3:24" ht="13.5" customHeight="1">
      <c r="C124" s="346"/>
      <c r="F124" s="345"/>
      <c r="G124" s="345"/>
      <c r="H124" s="248"/>
      <c r="K124" s="346"/>
      <c r="P124" s="248"/>
      <c r="X124" s="248"/>
    </row>
    <row r="125" spans="3:24" ht="13.5" customHeight="1">
      <c r="C125" s="346"/>
      <c r="F125" s="345"/>
      <c r="G125" s="345"/>
      <c r="H125" s="248"/>
      <c r="K125" s="346"/>
      <c r="P125" s="248"/>
      <c r="X125" s="248"/>
    </row>
    <row r="126" spans="3:24" ht="13.5" customHeight="1">
      <c r="C126" s="346"/>
      <c r="F126" s="345"/>
      <c r="G126" s="345"/>
      <c r="H126" s="248"/>
      <c r="K126" s="346"/>
      <c r="P126" s="248"/>
      <c r="X126" s="248"/>
    </row>
    <row r="127" spans="3:24" ht="13.5" customHeight="1">
      <c r="C127" s="346"/>
      <c r="F127" s="345"/>
      <c r="G127" s="345"/>
      <c r="H127" s="248"/>
      <c r="K127" s="346"/>
      <c r="P127" s="248"/>
      <c r="X127" s="248"/>
    </row>
    <row r="128" spans="3:24" ht="13.5" customHeight="1">
      <c r="C128" s="346"/>
      <c r="F128" s="345"/>
      <c r="G128" s="345"/>
      <c r="H128" s="248"/>
      <c r="K128" s="346"/>
      <c r="P128" s="248"/>
      <c r="X128" s="248"/>
    </row>
    <row r="129" spans="3:24" ht="13.5" customHeight="1">
      <c r="C129" s="346"/>
      <c r="F129" s="345"/>
      <c r="G129" s="345"/>
      <c r="H129" s="248"/>
      <c r="K129" s="346"/>
      <c r="P129" s="248"/>
      <c r="X129" s="248"/>
    </row>
    <row r="130" spans="3:24" ht="13.5" customHeight="1">
      <c r="C130" s="346"/>
      <c r="F130" s="345"/>
      <c r="G130" s="345"/>
      <c r="H130" s="248"/>
      <c r="K130" s="346"/>
      <c r="P130" s="248"/>
      <c r="X130" s="248"/>
    </row>
    <row r="131" spans="3:24" ht="13.5" customHeight="1">
      <c r="C131" s="346"/>
      <c r="F131" s="345"/>
      <c r="G131" s="345"/>
      <c r="H131" s="248"/>
      <c r="K131" s="346"/>
      <c r="P131" s="248"/>
      <c r="X131" s="248"/>
    </row>
    <row r="132" spans="3:24" ht="13.5" customHeight="1">
      <c r="C132" s="346"/>
      <c r="F132" s="345"/>
      <c r="G132" s="345"/>
      <c r="H132" s="248"/>
      <c r="K132" s="346"/>
      <c r="P132" s="248"/>
      <c r="X132" s="248"/>
    </row>
    <row r="133" spans="3:24" ht="13.5" customHeight="1">
      <c r="C133" s="346"/>
      <c r="F133" s="345"/>
      <c r="G133" s="345"/>
      <c r="H133" s="248"/>
      <c r="K133" s="346"/>
      <c r="P133" s="248"/>
      <c r="X133" s="248"/>
    </row>
    <row r="134" spans="3:24" ht="13.5" customHeight="1">
      <c r="C134" s="346"/>
      <c r="F134" s="345"/>
      <c r="G134" s="345"/>
      <c r="H134" s="248"/>
      <c r="K134" s="346"/>
      <c r="P134" s="248"/>
      <c r="X134" s="248"/>
    </row>
    <row r="135" spans="3:24" ht="13.5" customHeight="1">
      <c r="C135" s="346"/>
      <c r="F135" s="345"/>
      <c r="G135" s="345"/>
      <c r="H135" s="248"/>
      <c r="K135" s="346"/>
      <c r="P135" s="248"/>
      <c r="X135" s="248"/>
    </row>
    <row r="136" spans="3:24" ht="13.5" customHeight="1">
      <c r="C136" s="346"/>
      <c r="F136" s="345"/>
      <c r="G136" s="345"/>
      <c r="H136" s="248"/>
      <c r="K136" s="346"/>
      <c r="P136" s="248"/>
      <c r="X136" s="248"/>
    </row>
    <row r="137" spans="3:24" ht="13.5" customHeight="1">
      <c r="C137" s="346"/>
      <c r="F137" s="345"/>
      <c r="G137" s="345"/>
      <c r="H137" s="248"/>
      <c r="K137" s="346"/>
      <c r="P137" s="248"/>
      <c r="X137" s="248"/>
    </row>
    <row r="138" spans="3:24" ht="13.5" customHeight="1">
      <c r="C138" s="346"/>
      <c r="F138" s="345"/>
      <c r="G138" s="345"/>
      <c r="H138" s="248"/>
      <c r="K138" s="346"/>
      <c r="P138" s="248"/>
      <c r="X138" s="248"/>
    </row>
    <row r="139" spans="3:24" ht="13.5" customHeight="1">
      <c r="C139" s="346"/>
      <c r="F139" s="345"/>
      <c r="G139" s="345"/>
      <c r="H139" s="248"/>
      <c r="K139" s="346"/>
      <c r="P139" s="248"/>
      <c r="X139" s="248"/>
    </row>
    <row r="140" spans="3:24" ht="13.5" customHeight="1">
      <c r="C140" s="346"/>
      <c r="F140" s="345"/>
      <c r="G140" s="345"/>
      <c r="H140" s="248"/>
      <c r="K140" s="346"/>
      <c r="P140" s="248"/>
      <c r="X140" s="248"/>
    </row>
    <row r="141" spans="3:24" ht="13.5" customHeight="1">
      <c r="C141" s="346"/>
      <c r="F141" s="345"/>
      <c r="G141" s="345"/>
      <c r="H141" s="248"/>
      <c r="K141" s="346"/>
      <c r="P141" s="248"/>
      <c r="X141" s="248"/>
    </row>
    <row r="142" spans="3:24" ht="13.5" customHeight="1">
      <c r="C142" s="346"/>
      <c r="F142" s="345"/>
      <c r="G142" s="345"/>
      <c r="H142" s="248"/>
      <c r="K142" s="346"/>
      <c r="P142" s="248"/>
      <c r="X142" s="248"/>
    </row>
    <row r="143" spans="3:24" ht="13.5" customHeight="1">
      <c r="C143" s="346"/>
      <c r="F143" s="345"/>
      <c r="G143" s="345"/>
      <c r="H143" s="248"/>
      <c r="K143" s="346"/>
      <c r="P143" s="248"/>
      <c r="X143" s="248"/>
    </row>
    <row r="144" spans="3:24" ht="13.5" customHeight="1">
      <c r="C144" s="346"/>
      <c r="F144" s="345"/>
      <c r="G144" s="345"/>
      <c r="H144" s="248"/>
      <c r="K144" s="346"/>
      <c r="P144" s="248"/>
      <c r="X144" s="248"/>
    </row>
    <row r="145" spans="3:24" ht="13.5" customHeight="1">
      <c r="C145" s="346"/>
      <c r="F145" s="345"/>
      <c r="G145" s="345"/>
      <c r="H145" s="248"/>
      <c r="K145" s="346"/>
      <c r="P145" s="248"/>
      <c r="X145" s="248"/>
    </row>
    <row r="146" spans="3:24" ht="13.5" customHeight="1">
      <c r="C146" s="346"/>
      <c r="F146" s="345"/>
      <c r="G146" s="345"/>
      <c r="H146" s="248"/>
      <c r="K146" s="346"/>
      <c r="P146" s="248"/>
      <c r="X146" s="248"/>
    </row>
    <row r="147" spans="3:24" ht="13.5" customHeight="1">
      <c r="C147" s="346"/>
      <c r="F147" s="345"/>
      <c r="G147" s="345"/>
      <c r="H147" s="248"/>
      <c r="K147" s="346"/>
      <c r="P147" s="248"/>
      <c r="X147" s="248"/>
    </row>
    <row r="148" spans="3:24" ht="13.5" customHeight="1">
      <c r="C148" s="346"/>
      <c r="F148" s="345"/>
      <c r="G148" s="345"/>
      <c r="H148" s="248"/>
      <c r="K148" s="346"/>
      <c r="P148" s="248"/>
      <c r="X148" s="248"/>
    </row>
    <row r="149" spans="3:24" ht="13.5" customHeight="1">
      <c r="C149" s="346"/>
      <c r="F149" s="345"/>
      <c r="G149" s="345"/>
      <c r="H149" s="248"/>
      <c r="K149" s="346"/>
      <c r="P149" s="248"/>
      <c r="X149" s="248"/>
    </row>
    <row r="150" spans="3:24" ht="13.5" customHeight="1">
      <c r="C150" s="346"/>
      <c r="F150" s="345"/>
      <c r="G150" s="345"/>
      <c r="H150" s="248"/>
      <c r="K150" s="346"/>
      <c r="P150" s="248"/>
      <c r="X150" s="248"/>
    </row>
    <row r="151" spans="3:24" ht="13.5" customHeight="1">
      <c r="C151" s="346"/>
      <c r="F151" s="345"/>
      <c r="G151" s="345"/>
      <c r="H151" s="248"/>
      <c r="K151" s="346"/>
      <c r="P151" s="248"/>
      <c r="X151" s="248"/>
    </row>
    <row r="152" spans="3:24" ht="13.5" customHeight="1">
      <c r="C152" s="346"/>
      <c r="F152" s="345"/>
      <c r="G152" s="345"/>
      <c r="H152" s="248"/>
      <c r="K152" s="346"/>
      <c r="P152" s="248"/>
      <c r="X152" s="248"/>
    </row>
    <row r="153" spans="3:24" ht="13.5" customHeight="1">
      <c r="C153" s="346"/>
      <c r="F153" s="345"/>
      <c r="G153" s="345"/>
      <c r="H153" s="248"/>
      <c r="K153" s="346"/>
      <c r="P153" s="248"/>
      <c r="X153" s="248"/>
    </row>
    <row r="154" spans="3:24" ht="13.5" customHeight="1">
      <c r="C154" s="346"/>
      <c r="F154" s="345"/>
      <c r="G154" s="345"/>
      <c r="H154" s="248"/>
      <c r="K154" s="346"/>
      <c r="P154" s="248"/>
      <c r="X154" s="248"/>
    </row>
    <row r="155" spans="3:24" ht="13.5" customHeight="1">
      <c r="C155" s="346"/>
      <c r="F155" s="345"/>
      <c r="G155" s="345"/>
      <c r="H155" s="248"/>
      <c r="K155" s="346"/>
      <c r="P155" s="248"/>
      <c r="X155" s="248"/>
    </row>
    <row r="156" spans="3:24" ht="13.5" customHeight="1">
      <c r="C156" s="346"/>
      <c r="F156" s="345"/>
      <c r="G156" s="345"/>
      <c r="H156" s="248"/>
      <c r="K156" s="346"/>
      <c r="P156" s="248"/>
      <c r="X156" s="248"/>
    </row>
    <row r="157" spans="3:24" ht="13.5" customHeight="1">
      <c r="C157" s="346"/>
      <c r="F157" s="345"/>
      <c r="G157" s="345"/>
      <c r="H157" s="248"/>
      <c r="K157" s="346"/>
      <c r="P157" s="248"/>
      <c r="X157" s="248"/>
    </row>
    <row r="158" spans="3:24" ht="13.5" customHeight="1">
      <c r="C158" s="346"/>
      <c r="F158" s="345"/>
      <c r="G158" s="345"/>
      <c r="H158" s="248"/>
      <c r="K158" s="346"/>
      <c r="P158" s="248"/>
      <c r="X158" s="248"/>
    </row>
    <row r="159" spans="3:24" ht="13.5" customHeight="1">
      <c r="C159" s="346"/>
      <c r="F159" s="345"/>
      <c r="G159" s="345"/>
      <c r="H159" s="248"/>
      <c r="K159" s="346"/>
      <c r="P159" s="248"/>
      <c r="X159" s="248"/>
    </row>
    <row r="160" spans="3:24" ht="13.5" customHeight="1">
      <c r="C160" s="346"/>
      <c r="F160" s="345"/>
      <c r="G160" s="345"/>
      <c r="H160" s="248"/>
      <c r="K160" s="346"/>
      <c r="P160" s="248"/>
      <c r="X160" s="248"/>
    </row>
    <row r="161" spans="3:24" ht="13.5" customHeight="1">
      <c r="C161" s="346"/>
      <c r="F161" s="345"/>
      <c r="G161" s="345"/>
      <c r="H161" s="248"/>
      <c r="K161" s="346"/>
      <c r="P161" s="248"/>
      <c r="X161" s="248"/>
    </row>
    <row r="162" spans="3:24" ht="13.5" customHeight="1">
      <c r="C162" s="346"/>
      <c r="F162" s="345"/>
      <c r="G162" s="345"/>
      <c r="H162" s="248"/>
      <c r="K162" s="346"/>
      <c r="P162" s="248"/>
      <c r="X162" s="248"/>
    </row>
    <row r="163" spans="3:24" ht="13.5" customHeight="1">
      <c r="C163" s="346"/>
      <c r="F163" s="345"/>
      <c r="G163" s="345"/>
      <c r="H163" s="248"/>
      <c r="K163" s="346"/>
      <c r="P163" s="248"/>
      <c r="X163" s="248"/>
    </row>
    <row r="164" spans="3:24" ht="13.5" customHeight="1">
      <c r="C164" s="346"/>
      <c r="F164" s="345"/>
      <c r="G164" s="345"/>
      <c r="H164" s="248"/>
      <c r="K164" s="346"/>
      <c r="P164" s="248"/>
      <c r="X164" s="248"/>
    </row>
    <row r="165" spans="3:24" ht="13.5" customHeight="1">
      <c r="C165" s="346"/>
      <c r="F165" s="345"/>
      <c r="G165" s="345"/>
      <c r="H165" s="248"/>
      <c r="K165" s="346"/>
      <c r="P165" s="248"/>
      <c r="X165" s="248"/>
    </row>
    <row r="166" spans="3:24" ht="13.5" customHeight="1">
      <c r="C166" s="346"/>
      <c r="F166" s="345"/>
      <c r="G166" s="345"/>
      <c r="H166" s="248"/>
      <c r="K166" s="346"/>
      <c r="P166" s="248"/>
      <c r="X166" s="248"/>
    </row>
    <row r="167" spans="3:24" ht="13.5" customHeight="1">
      <c r="C167" s="346"/>
      <c r="F167" s="345"/>
      <c r="G167" s="345"/>
      <c r="H167" s="248"/>
      <c r="K167" s="346"/>
      <c r="P167" s="248"/>
      <c r="X167" s="248"/>
    </row>
    <row r="168" spans="3:24" ht="13.5" customHeight="1">
      <c r="C168" s="346"/>
      <c r="F168" s="345"/>
      <c r="G168" s="345"/>
      <c r="H168" s="248"/>
      <c r="K168" s="346"/>
      <c r="P168" s="248"/>
      <c r="X168" s="248"/>
    </row>
    <row r="169" spans="3:24" ht="13.5" customHeight="1">
      <c r="C169" s="346"/>
      <c r="F169" s="345"/>
      <c r="G169" s="345"/>
      <c r="H169" s="248"/>
      <c r="K169" s="346"/>
      <c r="P169" s="248"/>
      <c r="X169" s="248"/>
    </row>
    <row r="170" spans="3:24" ht="13.5" customHeight="1">
      <c r="C170" s="346"/>
      <c r="F170" s="345"/>
      <c r="G170" s="345"/>
      <c r="H170" s="248"/>
      <c r="K170" s="346"/>
      <c r="P170" s="248"/>
      <c r="X170" s="248"/>
    </row>
    <row r="171" spans="3:24" ht="13.5" customHeight="1">
      <c r="C171" s="346"/>
      <c r="F171" s="345"/>
      <c r="G171" s="345"/>
      <c r="H171" s="248"/>
      <c r="K171" s="346"/>
      <c r="P171" s="248"/>
      <c r="X171" s="248"/>
    </row>
    <row r="172" spans="3:24" ht="13.5" customHeight="1">
      <c r="C172" s="346"/>
      <c r="F172" s="345"/>
      <c r="G172" s="345"/>
      <c r="H172" s="248"/>
      <c r="K172" s="346"/>
      <c r="P172" s="248"/>
      <c r="X172" s="248"/>
    </row>
    <row r="173" spans="3:24" ht="13.5" customHeight="1">
      <c r="C173" s="346"/>
      <c r="F173" s="345"/>
      <c r="G173" s="345"/>
      <c r="H173" s="248"/>
      <c r="K173" s="346"/>
      <c r="P173" s="248"/>
      <c r="X173" s="248"/>
    </row>
    <row r="174" spans="3:24" ht="13.5" customHeight="1">
      <c r="C174" s="346"/>
      <c r="F174" s="345"/>
      <c r="G174" s="345"/>
      <c r="H174" s="248"/>
      <c r="K174" s="346"/>
      <c r="P174" s="248"/>
      <c r="X174" s="248"/>
    </row>
    <row r="175" spans="3:24" ht="13.5" customHeight="1">
      <c r="C175" s="346"/>
      <c r="F175" s="345"/>
      <c r="G175" s="345"/>
      <c r="H175" s="248"/>
      <c r="K175" s="346"/>
      <c r="P175" s="248"/>
      <c r="X175" s="248"/>
    </row>
    <row r="176" spans="3:24" ht="13.5" customHeight="1">
      <c r="C176" s="346"/>
      <c r="F176" s="345"/>
      <c r="G176" s="345"/>
      <c r="H176" s="248"/>
      <c r="K176" s="346"/>
      <c r="P176" s="248"/>
      <c r="X176" s="248"/>
    </row>
    <row r="177" spans="3:24" ht="13.5" customHeight="1">
      <c r="C177" s="346"/>
      <c r="F177" s="345"/>
      <c r="G177" s="345"/>
      <c r="H177" s="248"/>
      <c r="K177" s="346"/>
      <c r="P177" s="248"/>
      <c r="X177" s="248"/>
    </row>
    <row r="178" spans="3:24" ht="13.5" customHeight="1">
      <c r="C178" s="346"/>
      <c r="F178" s="345"/>
      <c r="G178" s="345"/>
      <c r="H178" s="248"/>
      <c r="K178" s="346"/>
      <c r="P178" s="248"/>
      <c r="X178" s="248"/>
    </row>
    <row r="179" spans="3:24" ht="13.5" customHeight="1">
      <c r="C179" s="346"/>
      <c r="F179" s="345"/>
      <c r="G179" s="345"/>
      <c r="H179" s="248"/>
      <c r="K179" s="346"/>
      <c r="P179" s="248"/>
      <c r="X179" s="248"/>
    </row>
    <row r="180" spans="3:24" ht="13.5" customHeight="1">
      <c r="C180" s="346"/>
      <c r="F180" s="345"/>
      <c r="G180" s="345"/>
      <c r="H180" s="248"/>
      <c r="K180" s="346"/>
      <c r="P180" s="248"/>
      <c r="X180" s="248"/>
    </row>
    <row r="181" spans="3:24" ht="13.5" customHeight="1">
      <c r="C181" s="346"/>
      <c r="F181" s="345"/>
      <c r="G181" s="345"/>
      <c r="H181" s="248"/>
      <c r="K181" s="346"/>
      <c r="P181" s="248"/>
      <c r="X181" s="248"/>
    </row>
    <row r="182" spans="3:24" ht="13.5" customHeight="1">
      <c r="C182" s="346"/>
      <c r="F182" s="345"/>
      <c r="G182" s="345"/>
      <c r="H182" s="248"/>
      <c r="K182" s="346"/>
      <c r="P182" s="248"/>
      <c r="X182" s="248"/>
    </row>
    <row r="183" spans="3:24" ht="13.5" customHeight="1">
      <c r="C183" s="346"/>
      <c r="F183" s="345"/>
      <c r="G183" s="345"/>
      <c r="H183" s="248"/>
      <c r="K183" s="346"/>
      <c r="P183" s="248"/>
      <c r="X183" s="248"/>
    </row>
    <row r="184" spans="3:24" ht="13.5" customHeight="1">
      <c r="C184" s="346"/>
      <c r="F184" s="345"/>
      <c r="G184" s="345"/>
      <c r="H184" s="248"/>
      <c r="K184" s="346"/>
      <c r="P184" s="248"/>
      <c r="X184" s="248"/>
    </row>
    <row r="185" spans="3:24" ht="13.5" customHeight="1">
      <c r="C185" s="346"/>
      <c r="F185" s="345"/>
      <c r="G185" s="345"/>
      <c r="H185" s="248"/>
      <c r="K185" s="346"/>
      <c r="P185" s="248"/>
      <c r="X185" s="248"/>
    </row>
    <row r="186" spans="3:24" ht="13.5" customHeight="1">
      <c r="C186" s="346"/>
      <c r="F186" s="345"/>
      <c r="G186" s="345"/>
      <c r="H186" s="248"/>
      <c r="K186" s="346"/>
      <c r="P186" s="248"/>
      <c r="X186" s="248"/>
    </row>
    <row r="187" spans="3:24" ht="13.5" customHeight="1">
      <c r="C187" s="346"/>
      <c r="F187" s="345"/>
      <c r="G187" s="345"/>
      <c r="H187" s="248"/>
      <c r="K187" s="346"/>
      <c r="P187" s="248"/>
      <c r="X187" s="248"/>
    </row>
    <row r="188" spans="3:24" ht="13.5" customHeight="1">
      <c r="C188" s="346"/>
      <c r="F188" s="345"/>
      <c r="G188" s="345"/>
      <c r="H188" s="248"/>
      <c r="K188" s="346"/>
      <c r="P188" s="248"/>
      <c r="X188" s="248"/>
    </row>
    <row r="189" spans="3:24" ht="13.5" customHeight="1">
      <c r="C189" s="346"/>
      <c r="F189" s="345"/>
      <c r="G189" s="345"/>
      <c r="H189" s="248"/>
      <c r="K189" s="346"/>
      <c r="P189" s="248"/>
      <c r="X189" s="248"/>
    </row>
    <row r="190" spans="3:24" ht="13.5" customHeight="1">
      <c r="C190" s="346"/>
      <c r="F190" s="345"/>
      <c r="G190" s="345"/>
      <c r="H190" s="248"/>
      <c r="K190" s="346"/>
      <c r="P190" s="248"/>
      <c r="X190" s="248"/>
    </row>
    <row r="191" spans="3:24" ht="13.5" customHeight="1">
      <c r="C191" s="346"/>
      <c r="F191" s="345"/>
      <c r="G191" s="345"/>
      <c r="H191" s="248"/>
      <c r="K191" s="346"/>
      <c r="P191" s="248"/>
      <c r="X191" s="248"/>
    </row>
    <row r="192" spans="3:24" ht="13.5" customHeight="1">
      <c r="C192" s="346"/>
      <c r="F192" s="345"/>
      <c r="G192" s="345"/>
      <c r="H192" s="248"/>
      <c r="K192" s="346"/>
      <c r="P192" s="248"/>
      <c r="X192" s="248"/>
    </row>
    <row r="193" spans="3:24" ht="13.5" customHeight="1">
      <c r="C193" s="346"/>
      <c r="F193" s="345"/>
      <c r="G193" s="345"/>
      <c r="H193" s="248"/>
      <c r="K193" s="346"/>
      <c r="P193" s="248"/>
      <c r="X193" s="248"/>
    </row>
    <row r="194" spans="3:24" ht="13.5" customHeight="1">
      <c r="C194" s="346"/>
      <c r="F194" s="345"/>
      <c r="G194" s="345"/>
      <c r="H194" s="248"/>
      <c r="K194" s="346"/>
      <c r="P194" s="248"/>
      <c r="X194" s="248"/>
    </row>
    <row r="195" spans="3:24" ht="13.5" customHeight="1">
      <c r="C195" s="346"/>
      <c r="F195" s="345"/>
      <c r="G195" s="345"/>
      <c r="H195" s="248"/>
      <c r="K195" s="346"/>
      <c r="P195" s="248"/>
      <c r="X195" s="248"/>
    </row>
    <row r="196" spans="3:24" ht="13.5" customHeight="1">
      <c r="C196" s="346"/>
      <c r="F196" s="345"/>
      <c r="G196" s="345"/>
      <c r="H196" s="248"/>
      <c r="K196" s="346"/>
      <c r="P196" s="248"/>
      <c r="X196" s="248"/>
    </row>
    <row r="197" spans="3:24" ht="13.5" customHeight="1">
      <c r="C197" s="346"/>
      <c r="F197" s="345"/>
      <c r="G197" s="345"/>
      <c r="H197" s="248"/>
      <c r="K197" s="346"/>
      <c r="P197" s="248"/>
      <c r="X197" s="248"/>
    </row>
    <row r="198" spans="3:24" ht="13.5" customHeight="1">
      <c r="C198" s="346"/>
      <c r="F198" s="345"/>
      <c r="G198" s="345"/>
      <c r="H198" s="248"/>
      <c r="K198" s="346"/>
      <c r="P198" s="248"/>
      <c r="X198" s="248"/>
    </row>
    <row r="199" spans="3:24" ht="13.5" customHeight="1">
      <c r="C199" s="346"/>
      <c r="F199" s="345"/>
      <c r="G199" s="345"/>
      <c r="H199" s="248"/>
      <c r="K199" s="346"/>
      <c r="P199" s="248"/>
      <c r="X199" s="248"/>
    </row>
    <row r="200" spans="3:24" ht="13.5" customHeight="1">
      <c r="C200" s="346"/>
      <c r="F200" s="345"/>
      <c r="G200" s="345"/>
      <c r="H200" s="248"/>
      <c r="K200" s="346"/>
      <c r="P200" s="248"/>
      <c r="X200" s="248"/>
    </row>
    <row r="201" spans="3:24" ht="13.5" customHeight="1">
      <c r="C201" s="346"/>
      <c r="F201" s="345"/>
      <c r="G201" s="345"/>
      <c r="H201" s="248"/>
      <c r="K201" s="346"/>
      <c r="P201" s="248"/>
      <c r="X201" s="248"/>
    </row>
    <row r="202" spans="3:24" ht="13.5" customHeight="1">
      <c r="C202" s="346"/>
      <c r="F202" s="345"/>
      <c r="G202" s="345"/>
      <c r="H202" s="248"/>
      <c r="K202" s="346"/>
      <c r="P202" s="248"/>
      <c r="X202" s="248"/>
    </row>
    <row r="203" spans="3:24" ht="13.5" customHeight="1">
      <c r="C203" s="346"/>
      <c r="F203" s="345"/>
      <c r="G203" s="345"/>
      <c r="H203" s="248"/>
      <c r="K203" s="346"/>
      <c r="P203" s="248"/>
      <c r="X203" s="248"/>
    </row>
    <row r="204" spans="3:24" ht="13.5" customHeight="1">
      <c r="C204" s="346"/>
      <c r="F204" s="345"/>
      <c r="G204" s="345"/>
      <c r="H204" s="248"/>
      <c r="K204" s="346"/>
      <c r="P204" s="248"/>
      <c r="X204" s="248"/>
    </row>
    <row r="205" spans="3:24" ht="13.5" customHeight="1">
      <c r="C205" s="346"/>
      <c r="F205" s="345"/>
      <c r="G205" s="345"/>
      <c r="H205" s="248"/>
      <c r="K205" s="346"/>
      <c r="P205" s="248"/>
      <c r="X205" s="248"/>
    </row>
    <row r="206" spans="3:24" ht="13.5" customHeight="1">
      <c r="C206" s="346"/>
      <c r="F206" s="345"/>
      <c r="G206" s="345"/>
      <c r="H206" s="248"/>
      <c r="K206" s="346"/>
      <c r="P206" s="248"/>
      <c r="X206" s="248"/>
    </row>
    <row r="207" spans="3:24" ht="13.5" customHeight="1">
      <c r="C207" s="346"/>
      <c r="F207" s="345"/>
      <c r="G207" s="345"/>
      <c r="H207" s="248"/>
      <c r="K207" s="346"/>
      <c r="P207" s="248"/>
      <c r="X207" s="248"/>
    </row>
    <row r="208" spans="3:24" ht="13.5" customHeight="1">
      <c r="C208" s="346"/>
      <c r="F208" s="345"/>
      <c r="G208" s="345"/>
      <c r="H208" s="248"/>
      <c r="K208" s="346"/>
      <c r="P208" s="248"/>
      <c r="X208" s="248"/>
    </row>
    <row r="209" spans="3:24" ht="13.5" customHeight="1">
      <c r="C209" s="346"/>
      <c r="F209" s="345"/>
      <c r="G209" s="345"/>
      <c r="H209" s="248"/>
      <c r="K209" s="346"/>
      <c r="P209" s="248"/>
      <c r="X209" s="248"/>
    </row>
    <row r="210" spans="3:24" ht="13.5" customHeight="1">
      <c r="C210" s="346"/>
      <c r="F210" s="345"/>
      <c r="G210" s="345"/>
      <c r="H210" s="248"/>
      <c r="K210" s="346"/>
      <c r="P210" s="248"/>
      <c r="X210" s="248"/>
    </row>
    <row r="211" spans="3:24" ht="13.5" customHeight="1">
      <c r="C211" s="346"/>
      <c r="F211" s="345"/>
      <c r="G211" s="345"/>
      <c r="H211" s="248"/>
      <c r="K211" s="346"/>
      <c r="P211" s="248"/>
      <c r="X211" s="248"/>
    </row>
    <row r="212" spans="3:24" ht="13.5" customHeight="1">
      <c r="C212" s="346"/>
      <c r="F212" s="345"/>
      <c r="G212" s="345"/>
      <c r="H212" s="248"/>
      <c r="K212" s="346"/>
      <c r="P212" s="248"/>
      <c r="X212" s="248"/>
    </row>
    <row r="213" spans="3:24" ht="13.5" customHeight="1">
      <c r="C213" s="346"/>
      <c r="F213" s="345"/>
      <c r="G213" s="345"/>
      <c r="H213" s="248"/>
      <c r="K213" s="346"/>
      <c r="P213" s="248"/>
      <c r="X213" s="248"/>
    </row>
    <row r="214" spans="3:24" ht="13.5" customHeight="1">
      <c r="C214" s="346"/>
      <c r="F214" s="345"/>
      <c r="G214" s="345"/>
      <c r="H214" s="248"/>
      <c r="K214" s="346"/>
      <c r="P214" s="248"/>
      <c r="X214" s="248"/>
    </row>
    <row r="215" spans="3:24" ht="13.5" customHeight="1">
      <c r="C215" s="346"/>
      <c r="F215" s="345"/>
      <c r="G215" s="345"/>
      <c r="H215" s="248"/>
      <c r="K215" s="346"/>
      <c r="P215" s="248"/>
      <c r="X215" s="248"/>
    </row>
    <row r="216" spans="3:24" ht="13.5" customHeight="1">
      <c r="C216" s="346"/>
      <c r="F216" s="345"/>
      <c r="G216" s="345"/>
      <c r="H216" s="248"/>
      <c r="K216" s="346"/>
      <c r="P216" s="248"/>
      <c r="X216" s="248"/>
    </row>
    <row r="217" spans="3:24" ht="13.5" customHeight="1">
      <c r="C217" s="346"/>
      <c r="F217" s="345"/>
      <c r="G217" s="345"/>
      <c r="H217" s="248"/>
      <c r="K217" s="346"/>
      <c r="P217" s="248"/>
      <c r="X217" s="248"/>
    </row>
    <row r="218" spans="3:24" ht="13.5" customHeight="1">
      <c r="C218" s="346"/>
      <c r="F218" s="345"/>
      <c r="G218" s="345"/>
      <c r="H218" s="248"/>
      <c r="K218" s="346"/>
      <c r="P218" s="248"/>
      <c r="X218" s="248"/>
    </row>
    <row r="219" spans="3:24" ht="13.5" customHeight="1">
      <c r="C219" s="346"/>
      <c r="F219" s="345"/>
      <c r="G219" s="345"/>
      <c r="H219" s="248"/>
      <c r="K219" s="346"/>
      <c r="P219" s="248"/>
      <c r="X219" s="248"/>
    </row>
    <row r="220" spans="3:24" ht="13.5" customHeight="1">
      <c r="C220" s="346"/>
      <c r="F220" s="345"/>
      <c r="G220" s="345"/>
      <c r="H220" s="248"/>
      <c r="K220" s="346"/>
      <c r="P220" s="248"/>
      <c r="X220" s="248"/>
    </row>
    <row r="221" spans="3:24" ht="13.5" customHeight="1">
      <c r="C221" s="346"/>
      <c r="F221" s="345"/>
      <c r="G221" s="345"/>
      <c r="H221" s="248"/>
      <c r="K221" s="346"/>
      <c r="P221" s="248"/>
      <c r="X221" s="248"/>
    </row>
    <row r="222" spans="3:24" ht="13.5" customHeight="1">
      <c r="C222" s="346"/>
      <c r="F222" s="345"/>
      <c r="G222" s="345"/>
      <c r="H222" s="248"/>
      <c r="K222" s="346"/>
      <c r="P222" s="248"/>
      <c r="X222" s="248"/>
    </row>
    <row r="223" spans="3:24" ht="13.5" customHeight="1">
      <c r="C223" s="346"/>
      <c r="F223" s="345"/>
      <c r="G223" s="345"/>
      <c r="H223" s="248"/>
      <c r="K223" s="346"/>
      <c r="P223" s="248"/>
      <c r="X223" s="248"/>
    </row>
    <row r="224" spans="3:24" ht="13.5" customHeight="1">
      <c r="C224" s="346"/>
      <c r="F224" s="345"/>
      <c r="G224" s="345"/>
      <c r="H224" s="248"/>
      <c r="K224" s="346"/>
      <c r="P224" s="248"/>
      <c r="X224" s="248"/>
    </row>
    <row r="225" spans="3:24" ht="13.5" customHeight="1">
      <c r="C225" s="346"/>
      <c r="F225" s="345"/>
      <c r="G225" s="345"/>
      <c r="H225" s="248"/>
      <c r="K225" s="346"/>
      <c r="P225" s="248"/>
      <c r="X225" s="248"/>
    </row>
    <row r="226" spans="3:24" ht="13.5" customHeight="1">
      <c r="C226" s="346"/>
      <c r="F226" s="345"/>
      <c r="G226" s="345"/>
      <c r="H226" s="248"/>
      <c r="K226" s="346"/>
      <c r="P226" s="248"/>
      <c r="X226" s="248"/>
    </row>
    <row r="227" spans="3:24" ht="13.5" customHeight="1">
      <c r="C227" s="346"/>
      <c r="F227" s="345"/>
      <c r="G227" s="345"/>
      <c r="H227" s="248"/>
      <c r="K227" s="346"/>
      <c r="P227" s="248"/>
      <c r="X227" s="248"/>
    </row>
    <row r="228" spans="3:24" ht="13.5" customHeight="1">
      <c r="C228" s="346"/>
      <c r="F228" s="345"/>
      <c r="G228" s="345"/>
      <c r="H228" s="248"/>
      <c r="K228" s="346"/>
      <c r="P228" s="248"/>
      <c r="X228" s="248"/>
    </row>
    <row r="229" spans="3:24" ht="13.5" customHeight="1">
      <c r="C229" s="346"/>
      <c r="F229" s="345"/>
      <c r="G229" s="345"/>
      <c r="H229" s="248"/>
      <c r="K229" s="346"/>
      <c r="P229" s="248"/>
      <c r="X229" s="248"/>
    </row>
    <row r="230" spans="3:24" ht="13.5" customHeight="1">
      <c r="C230" s="346"/>
      <c r="F230" s="345"/>
      <c r="G230" s="345"/>
      <c r="H230" s="248"/>
      <c r="K230" s="346"/>
      <c r="P230" s="248"/>
      <c r="X230" s="248"/>
    </row>
    <row r="231" spans="3:24" ht="13.5" customHeight="1">
      <c r="C231" s="346"/>
      <c r="F231" s="345"/>
      <c r="G231" s="345"/>
      <c r="H231" s="248"/>
      <c r="K231" s="346"/>
      <c r="P231" s="248"/>
      <c r="X231" s="248"/>
    </row>
    <row r="232" spans="3:24" ht="13.5" customHeight="1">
      <c r="C232" s="346"/>
      <c r="F232" s="345"/>
      <c r="G232" s="345"/>
      <c r="H232" s="248"/>
      <c r="K232" s="346"/>
      <c r="P232" s="248"/>
      <c r="X232" s="248"/>
    </row>
    <row r="233" spans="3:24" ht="13.5" customHeight="1">
      <c r="C233" s="346"/>
      <c r="F233" s="345"/>
      <c r="G233" s="345"/>
      <c r="H233" s="248"/>
      <c r="K233" s="346"/>
      <c r="P233" s="248"/>
      <c r="X233" s="248"/>
    </row>
    <row r="234" spans="3:24" ht="13.5" customHeight="1">
      <c r="C234" s="346"/>
      <c r="F234" s="345"/>
      <c r="G234" s="345"/>
      <c r="H234" s="248"/>
      <c r="K234" s="346"/>
      <c r="P234" s="248"/>
      <c r="X234" s="248"/>
    </row>
    <row r="235" spans="3:24" ht="13.5" customHeight="1">
      <c r="C235" s="346"/>
      <c r="F235" s="345"/>
      <c r="G235" s="345"/>
      <c r="H235" s="248"/>
      <c r="K235" s="346"/>
      <c r="P235" s="248"/>
      <c r="X235" s="248"/>
    </row>
    <row r="236" spans="3:24" ht="13.5" customHeight="1">
      <c r="C236" s="346"/>
      <c r="F236" s="345"/>
      <c r="G236" s="345"/>
      <c r="H236" s="248"/>
      <c r="K236" s="346"/>
      <c r="P236" s="248"/>
      <c r="X236" s="248"/>
    </row>
    <row r="237" spans="3:24" ht="13.5" customHeight="1">
      <c r="C237" s="346"/>
      <c r="F237" s="345"/>
      <c r="G237" s="345"/>
      <c r="H237" s="248"/>
      <c r="K237" s="346"/>
      <c r="P237" s="248"/>
      <c r="X237" s="248"/>
    </row>
    <row r="238" spans="3:24" ht="13.5" customHeight="1">
      <c r="C238" s="346"/>
      <c r="F238" s="345"/>
      <c r="G238" s="345"/>
      <c r="H238" s="248"/>
      <c r="K238" s="346"/>
      <c r="P238" s="248"/>
      <c r="X238" s="248"/>
    </row>
    <row r="239" spans="3:24" ht="13.5" customHeight="1">
      <c r="C239" s="346"/>
      <c r="F239" s="345"/>
      <c r="G239" s="345"/>
      <c r="H239" s="248"/>
      <c r="K239" s="346"/>
      <c r="P239" s="248"/>
      <c r="X239" s="248"/>
    </row>
    <row r="240" spans="3:24" ht="13.5" customHeight="1">
      <c r="C240" s="346"/>
      <c r="F240" s="345"/>
      <c r="G240" s="345"/>
      <c r="H240" s="248"/>
      <c r="K240" s="346"/>
      <c r="P240" s="248"/>
      <c r="X240" s="248"/>
    </row>
    <row r="241" spans="3:24" ht="13.5" customHeight="1">
      <c r="C241" s="346"/>
      <c r="F241" s="345"/>
      <c r="G241" s="345"/>
      <c r="H241" s="248"/>
      <c r="K241" s="346"/>
      <c r="P241" s="248"/>
      <c r="X241" s="248"/>
    </row>
    <row r="242" spans="3:24" ht="13.5" customHeight="1">
      <c r="C242" s="346"/>
      <c r="F242" s="345"/>
      <c r="G242" s="345"/>
      <c r="H242" s="248"/>
      <c r="K242" s="346"/>
      <c r="P242" s="248"/>
      <c r="X242" s="248"/>
    </row>
    <row r="243" spans="3:24" ht="13.5" customHeight="1">
      <c r="C243" s="346"/>
      <c r="F243" s="345"/>
      <c r="G243" s="345"/>
      <c r="H243" s="248"/>
      <c r="K243" s="346"/>
      <c r="P243" s="248"/>
      <c r="X243" s="248"/>
    </row>
    <row r="244" spans="3:24" ht="13.5" customHeight="1">
      <c r="C244" s="346"/>
      <c r="F244" s="345"/>
      <c r="G244" s="345"/>
      <c r="H244" s="248"/>
      <c r="K244" s="346"/>
      <c r="P244" s="248"/>
      <c r="X244" s="248"/>
    </row>
    <row r="245" spans="3:24" ht="13.5" customHeight="1">
      <c r="C245" s="346"/>
      <c r="F245" s="345"/>
      <c r="G245" s="345"/>
      <c r="H245" s="248"/>
      <c r="K245" s="346"/>
      <c r="P245" s="248"/>
      <c r="X245" s="248"/>
    </row>
    <row r="246" spans="3:24" ht="13.5" customHeight="1">
      <c r="C246" s="346"/>
      <c r="F246" s="345"/>
      <c r="G246" s="345"/>
      <c r="H246" s="248"/>
      <c r="K246" s="346"/>
      <c r="P246" s="248"/>
      <c r="X246" s="248"/>
    </row>
    <row r="247" spans="3:24" ht="13.5" customHeight="1">
      <c r="C247" s="346"/>
      <c r="F247" s="345"/>
      <c r="G247" s="345"/>
      <c r="H247" s="248"/>
      <c r="K247" s="346"/>
      <c r="P247" s="248"/>
      <c r="X247" s="248"/>
    </row>
    <row r="248" spans="3:24" ht="13.5" customHeight="1">
      <c r="C248" s="346"/>
      <c r="F248" s="345"/>
      <c r="G248" s="345"/>
      <c r="H248" s="248"/>
      <c r="K248" s="346"/>
      <c r="P248" s="248"/>
      <c r="X248" s="248"/>
    </row>
    <row r="249" spans="3:24" ht="13.5" customHeight="1">
      <c r="C249" s="346"/>
      <c r="F249" s="345"/>
      <c r="G249" s="345"/>
      <c r="H249" s="248"/>
      <c r="K249" s="346"/>
      <c r="P249" s="248"/>
      <c r="X249" s="248"/>
    </row>
    <row r="250" spans="3:24" ht="13.5" customHeight="1">
      <c r="C250" s="346"/>
      <c r="F250" s="345"/>
      <c r="G250" s="345"/>
      <c r="H250" s="248"/>
      <c r="K250" s="346"/>
      <c r="P250" s="248"/>
      <c r="X250" s="248"/>
    </row>
    <row r="251" spans="3:24" ht="13.5" customHeight="1">
      <c r="C251" s="346"/>
      <c r="F251" s="345"/>
      <c r="G251" s="345"/>
      <c r="H251" s="248"/>
      <c r="K251" s="346"/>
      <c r="P251" s="248"/>
      <c r="X251" s="248"/>
    </row>
    <row r="252" spans="3:24" ht="13.5" customHeight="1">
      <c r="C252" s="346"/>
      <c r="F252" s="345"/>
      <c r="G252" s="345"/>
      <c r="H252" s="248"/>
      <c r="K252" s="346"/>
      <c r="P252" s="248"/>
      <c r="X252" s="248"/>
    </row>
    <row r="253" spans="3:24" ht="13.5" customHeight="1">
      <c r="C253" s="346"/>
      <c r="F253" s="345"/>
      <c r="G253" s="345"/>
      <c r="H253" s="248"/>
      <c r="K253" s="346"/>
      <c r="P253" s="248"/>
      <c r="X253" s="248"/>
    </row>
    <row r="254" spans="3:24" ht="13.5" customHeight="1">
      <c r="C254" s="346"/>
      <c r="F254" s="345"/>
      <c r="G254" s="345"/>
      <c r="H254" s="248"/>
      <c r="K254" s="346"/>
      <c r="P254" s="248"/>
      <c r="X254" s="248"/>
    </row>
    <row r="255" spans="3:24" ht="13.5" customHeight="1">
      <c r="C255" s="346"/>
      <c r="F255" s="345"/>
      <c r="G255" s="345"/>
      <c r="H255" s="248"/>
      <c r="K255" s="346"/>
      <c r="P255" s="248"/>
      <c r="X255" s="248"/>
    </row>
    <row r="256" spans="3:24" ht="13.5" customHeight="1">
      <c r="C256" s="346"/>
      <c r="F256" s="345"/>
      <c r="G256" s="345"/>
      <c r="H256" s="248"/>
      <c r="K256" s="346"/>
      <c r="P256" s="248"/>
      <c r="X256" s="248"/>
    </row>
    <row r="257" spans="3:24" ht="13.5" customHeight="1">
      <c r="C257" s="346"/>
      <c r="F257" s="345"/>
      <c r="G257" s="345"/>
      <c r="H257" s="248"/>
      <c r="K257" s="346"/>
      <c r="P257" s="248"/>
      <c r="X257" s="248"/>
    </row>
    <row r="258" spans="3:24" ht="13.5" customHeight="1">
      <c r="C258" s="346"/>
      <c r="F258" s="345"/>
      <c r="G258" s="345"/>
      <c r="H258" s="248"/>
      <c r="K258" s="346"/>
      <c r="P258" s="248"/>
      <c r="X258" s="248"/>
    </row>
    <row r="259" spans="3:24" ht="13.5" customHeight="1">
      <c r="C259" s="346"/>
      <c r="F259" s="345"/>
      <c r="G259" s="345"/>
      <c r="H259" s="248"/>
      <c r="K259" s="346"/>
      <c r="P259" s="248"/>
      <c r="X259" s="248"/>
    </row>
    <row r="260" spans="3:24" ht="13.5" customHeight="1">
      <c r="C260" s="346"/>
      <c r="F260" s="345"/>
      <c r="G260" s="345"/>
      <c r="H260" s="248"/>
      <c r="K260" s="346"/>
      <c r="P260" s="248"/>
      <c r="X260" s="248"/>
    </row>
    <row r="261" spans="3:24" ht="13.5" customHeight="1">
      <c r="C261" s="346"/>
      <c r="F261" s="345"/>
      <c r="G261" s="345"/>
      <c r="H261" s="248"/>
      <c r="K261" s="346"/>
      <c r="P261" s="248"/>
      <c r="X261" s="248"/>
    </row>
    <row r="262" spans="3:24" ht="13.5" customHeight="1">
      <c r="C262" s="346"/>
      <c r="F262" s="345"/>
      <c r="G262" s="345"/>
      <c r="H262" s="248"/>
      <c r="K262" s="346"/>
      <c r="P262" s="248"/>
      <c r="X262" s="248"/>
    </row>
    <row r="263" spans="3:24" ht="13.5" customHeight="1">
      <c r="C263" s="346"/>
      <c r="F263" s="345"/>
      <c r="G263" s="345"/>
      <c r="H263" s="248"/>
      <c r="K263" s="346"/>
      <c r="P263" s="248"/>
      <c r="X263" s="248"/>
    </row>
    <row r="264" spans="3:24" ht="13.5" customHeight="1">
      <c r="C264" s="346"/>
      <c r="F264" s="345"/>
      <c r="G264" s="345"/>
      <c r="H264" s="248"/>
      <c r="K264" s="346"/>
      <c r="P264" s="248"/>
      <c r="X264" s="248"/>
    </row>
    <row r="265" spans="3:24" ht="13.5" customHeight="1">
      <c r="C265" s="346"/>
      <c r="F265" s="345"/>
      <c r="G265" s="345"/>
      <c r="H265" s="248"/>
      <c r="K265" s="346"/>
      <c r="P265" s="248"/>
      <c r="X265" s="248"/>
    </row>
    <row r="266" spans="3:24" ht="13.5" customHeight="1">
      <c r="C266" s="346"/>
      <c r="F266" s="345"/>
      <c r="G266" s="345"/>
      <c r="H266" s="248"/>
      <c r="K266" s="346"/>
      <c r="P266" s="248"/>
      <c r="X266" s="248"/>
    </row>
    <row r="267" spans="3:24" ht="13.5" customHeight="1">
      <c r="C267" s="346"/>
      <c r="F267" s="345"/>
      <c r="G267" s="345"/>
      <c r="H267" s="248"/>
      <c r="K267" s="346"/>
      <c r="P267" s="248"/>
      <c r="X267" s="248"/>
    </row>
    <row r="268" spans="3:24" ht="13.5" customHeight="1">
      <c r="C268" s="346"/>
      <c r="F268" s="345"/>
      <c r="G268" s="345"/>
      <c r="H268" s="248"/>
      <c r="K268" s="346"/>
      <c r="P268" s="248"/>
      <c r="X268" s="248"/>
    </row>
    <row r="269" spans="3:24" ht="13.5" customHeight="1">
      <c r="C269" s="346"/>
      <c r="F269" s="345"/>
      <c r="G269" s="345"/>
      <c r="H269" s="248"/>
      <c r="K269" s="346"/>
      <c r="P269" s="248"/>
      <c r="X269" s="248"/>
    </row>
    <row r="270" spans="3:24" ht="13.5" customHeight="1">
      <c r="C270" s="346"/>
      <c r="F270" s="345"/>
      <c r="G270" s="345"/>
      <c r="H270" s="248"/>
      <c r="K270" s="346"/>
      <c r="P270" s="248"/>
      <c r="X270" s="248"/>
    </row>
    <row r="271" spans="3:24" ht="13.5" customHeight="1">
      <c r="C271" s="346"/>
      <c r="F271" s="345"/>
      <c r="G271" s="345"/>
      <c r="H271" s="248"/>
      <c r="K271" s="346"/>
      <c r="P271" s="248"/>
      <c r="X271" s="248"/>
    </row>
    <row r="272" spans="3:24" ht="13.5" customHeight="1">
      <c r="C272" s="346"/>
      <c r="F272" s="345"/>
      <c r="G272" s="345"/>
      <c r="H272" s="248"/>
      <c r="K272" s="346"/>
      <c r="P272" s="248"/>
      <c r="X272" s="248"/>
    </row>
    <row r="273" spans="3:24" ht="13.5" customHeight="1">
      <c r="C273" s="346"/>
      <c r="F273" s="345"/>
      <c r="G273" s="345"/>
      <c r="H273" s="248"/>
      <c r="K273" s="346"/>
      <c r="P273" s="248"/>
      <c r="X273" s="248"/>
    </row>
    <row r="274" spans="3:24" ht="13.5" customHeight="1">
      <c r="C274" s="346"/>
      <c r="F274" s="345"/>
      <c r="G274" s="345"/>
      <c r="H274" s="248"/>
      <c r="K274" s="346"/>
      <c r="P274" s="248"/>
      <c r="X274" s="248"/>
    </row>
    <row r="275" spans="3:24" ht="13.5" customHeight="1">
      <c r="C275" s="346"/>
      <c r="F275" s="345"/>
      <c r="G275" s="345"/>
      <c r="H275" s="248"/>
      <c r="K275" s="346"/>
      <c r="P275" s="248"/>
      <c r="X275" s="248"/>
    </row>
    <row r="276" spans="3:24" ht="13.5" customHeight="1">
      <c r="C276" s="346"/>
      <c r="F276" s="345"/>
      <c r="G276" s="345"/>
      <c r="H276" s="248"/>
      <c r="K276" s="346"/>
      <c r="P276" s="248"/>
      <c r="X276" s="248"/>
    </row>
    <row r="277" spans="3:24" ht="13.5" customHeight="1">
      <c r="C277" s="346"/>
      <c r="F277" s="345"/>
      <c r="G277" s="345"/>
      <c r="H277" s="248"/>
      <c r="K277" s="346"/>
      <c r="P277" s="248"/>
      <c r="X277" s="248"/>
    </row>
    <row r="278" spans="3:24" ht="13.5" customHeight="1">
      <c r="C278" s="346"/>
      <c r="F278" s="345"/>
      <c r="G278" s="345"/>
      <c r="H278" s="248"/>
      <c r="K278" s="346"/>
      <c r="P278" s="248"/>
      <c r="X278" s="248"/>
    </row>
    <row r="279" spans="3:24" ht="13.5" customHeight="1">
      <c r="C279" s="346"/>
      <c r="F279" s="345"/>
      <c r="G279" s="345"/>
      <c r="H279" s="248"/>
      <c r="K279" s="346"/>
      <c r="P279" s="248"/>
      <c r="X279" s="248"/>
    </row>
    <row r="280" spans="3:24" ht="13.5" customHeight="1">
      <c r="C280" s="346"/>
      <c r="F280" s="345"/>
      <c r="G280" s="345"/>
      <c r="H280" s="248"/>
      <c r="K280" s="346"/>
      <c r="P280" s="248"/>
      <c r="X280" s="248"/>
    </row>
    <row r="281" spans="3:24" ht="13.5" customHeight="1">
      <c r="C281" s="346"/>
      <c r="F281" s="345"/>
      <c r="G281" s="345"/>
      <c r="H281" s="248"/>
      <c r="K281" s="346"/>
      <c r="P281" s="248"/>
      <c r="X281" s="248"/>
    </row>
    <row r="282" spans="3:24" ht="13.5" customHeight="1">
      <c r="C282" s="346"/>
      <c r="F282" s="345"/>
      <c r="G282" s="345"/>
      <c r="H282" s="248"/>
      <c r="K282" s="346"/>
      <c r="P282" s="248"/>
      <c r="X282" s="248"/>
    </row>
    <row r="283" spans="3:24" ht="13.5" customHeight="1">
      <c r="C283" s="346"/>
      <c r="F283" s="345"/>
      <c r="G283" s="345"/>
      <c r="H283" s="248"/>
      <c r="K283" s="346"/>
      <c r="P283" s="248"/>
      <c r="X283" s="248"/>
    </row>
    <row r="284" spans="3:24" ht="13.5" customHeight="1">
      <c r="C284" s="346"/>
      <c r="F284" s="345"/>
      <c r="G284" s="345"/>
      <c r="H284" s="248"/>
      <c r="K284" s="346"/>
      <c r="P284" s="248"/>
      <c r="X284" s="248"/>
    </row>
    <row r="285" spans="3:24" ht="13.5" customHeight="1">
      <c r="C285" s="346"/>
      <c r="F285" s="345"/>
      <c r="G285" s="345"/>
      <c r="H285" s="248"/>
      <c r="K285" s="346"/>
      <c r="P285" s="248"/>
      <c r="X285" s="248"/>
    </row>
    <row r="286" spans="3:24" ht="13.5" customHeight="1">
      <c r="C286" s="346"/>
      <c r="F286" s="345"/>
      <c r="G286" s="345"/>
      <c r="H286" s="248"/>
      <c r="K286" s="346"/>
      <c r="P286" s="248"/>
      <c r="X286" s="248"/>
    </row>
    <row r="287" spans="3:24" ht="13.5" customHeight="1">
      <c r="C287" s="346"/>
      <c r="F287" s="345"/>
      <c r="G287" s="345"/>
      <c r="H287" s="248"/>
      <c r="K287" s="346"/>
      <c r="P287" s="248"/>
      <c r="X287" s="248"/>
    </row>
    <row r="288" spans="3:24" ht="13.5" customHeight="1">
      <c r="C288" s="346"/>
      <c r="F288" s="345"/>
      <c r="G288" s="345"/>
      <c r="H288" s="248"/>
      <c r="K288" s="346"/>
      <c r="P288" s="248"/>
      <c r="X288" s="248"/>
    </row>
    <row r="289" spans="3:24" ht="13.5" customHeight="1">
      <c r="C289" s="346"/>
      <c r="F289" s="345"/>
      <c r="G289" s="345"/>
      <c r="H289" s="248"/>
      <c r="K289" s="346"/>
      <c r="P289" s="248"/>
      <c r="X289" s="248"/>
    </row>
    <row r="290" spans="3:24" ht="13.5" customHeight="1">
      <c r="C290" s="346"/>
      <c r="F290" s="345"/>
      <c r="G290" s="345"/>
      <c r="H290" s="248"/>
      <c r="K290" s="346"/>
      <c r="P290" s="248"/>
      <c r="X290" s="248"/>
    </row>
    <row r="291" spans="3:24" ht="13.5" customHeight="1">
      <c r="C291" s="346"/>
      <c r="F291" s="345"/>
      <c r="G291" s="345"/>
      <c r="H291" s="248"/>
      <c r="K291" s="346"/>
      <c r="P291" s="248"/>
      <c r="X291" s="248"/>
    </row>
    <row r="292" spans="3:24" ht="13.5" customHeight="1">
      <c r="C292" s="346"/>
      <c r="F292" s="345"/>
      <c r="G292" s="345"/>
      <c r="H292" s="248"/>
      <c r="K292" s="346"/>
      <c r="P292" s="248"/>
      <c r="X292" s="248"/>
    </row>
    <row r="293" spans="3:24" ht="13.5" customHeight="1">
      <c r="C293" s="346"/>
      <c r="F293" s="345"/>
      <c r="G293" s="345"/>
      <c r="H293" s="248"/>
      <c r="K293" s="346"/>
      <c r="P293" s="248"/>
      <c r="X293" s="248"/>
    </row>
    <row r="294" spans="3:24" ht="13.5" customHeight="1">
      <c r="C294" s="346"/>
      <c r="F294" s="345"/>
      <c r="G294" s="345"/>
      <c r="H294" s="248"/>
      <c r="K294" s="346"/>
      <c r="P294" s="248"/>
      <c r="X294" s="248"/>
    </row>
    <row r="295" spans="3:24" ht="13.5" customHeight="1">
      <c r="C295" s="346"/>
      <c r="F295" s="345"/>
      <c r="G295" s="345"/>
      <c r="H295" s="248"/>
      <c r="K295" s="346"/>
      <c r="P295" s="248"/>
      <c r="X295" s="248"/>
    </row>
    <row r="296" spans="3:24" ht="13.5" customHeight="1">
      <c r="C296" s="346"/>
      <c r="F296" s="345"/>
      <c r="G296" s="345"/>
      <c r="H296" s="248"/>
      <c r="K296" s="346"/>
      <c r="P296" s="248"/>
      <c r="X296" s="248"/>
    </row>
    <row r="297" spans="3:24" ht="13.5" customHeight="1">
      <c r="C297" s="346"/>
      <c r="F297" s="345"/>
      <c r="G297" s="345"/>
      <c r="H297" s="248"/>
      <c r="K297" s="346"/>
      <c r="P297" s="248"/>
      <c r="X297" s="248"/>
    </row>
    <row r="298" spans="3:24" ht="13.5" customHeight="1">
      <c r="C298" s="346"/>
      <c r="F298" s="345"/>
      <c r="G298" s="345"/>
      <c r="H298" s="248"/>
      <c r="K298" s="346"/>
      <c r="P298" s="248"/>
      <c r="X298" s="248"/>
    </row>
    <row r="299" spans="3:24" ht="13.5" customHeight="1">
      <c r="C299" s="346"/>
      <c r="F299" s="345"/>
      <c r="G299" s="345"/>
      <c r="H299" s="248"/>
      <c r="K299" s="346"/>
      <c r="P299" s="248"/>
      <c r="X299" s="248"/>
    </row>
    <row r="300" spans="3:24" ht="13.5" customHeight="1">
      <c r="C300" s="346"/>
      <c r="F300" s="345"/>
      <c r="G300" s="345"/>
      <c r="H300" s="248"/>
      <c r="K300" s="346"/>
      <c r="P300" s="248"/>
      <c r="X300" s="248"/>
    </row>
    <row r="301" spans="3:24" ht="13.5" customHeight="1">
      <c r="C301" s="346"/>
      <c r="F301" s="345"/>
      <c r="G301" s="345"/>
      <c r="H301" s="248"/>
      <c r="K301" s="346"/>
      <c r="P301" s="248"/>
      <c r="X301" s="248"/>
    </row>
    <row r="302" spans="3:24" ht="13.5" customHeight="1">
      <c r="C302" s="346"/>
      <c r="F302" s="345"/>
      <c r="G302" s="345"/>
      <c r="H302" s="248"/>
      <c r="K302" s="346"/>
      <c r="P302" s="248"/>
      <c r="X302" s="248"/>
    </row>
    <row r="303" spans="3:24" ht="13.5" customHeight="1">
      <c r="C303" s="346"/>
      <c r="F303" s="345"/>
      <c r="G303" s="345"/>
      <c r="H303" s="248"/>
      <c r="K303" s="346"/>
      <c r="P303" s="248"/>
      <c r="X303" s="248"/>
    </row>
    <row r="304" spans="3:24" ht="13.5" customHeight="1">
      <c r="C304" s="346"/>
      <c r="F304" s="345"/>
      <c r="G304" s="345"/>
      <c r="H304" s="248"/>
      <c r="K304" s="346"/>
      <c r="P304" s="248"/>
      <c r="X304" s="248"/>
    </row>
    <row r="305" spans="3:24" ht="13.5" customHeight="1">
      <c r="C305" s="346"/>
      <c r="F305" s="345"/>
      <c r="G305" s="345"/>
      <c r="H305" s="248"/>
      <c r="K305" s="346"/>
      <c r="P305" s="248"/>
      <c r="X305" s="248"/>
    </row>
    <row r="306" spans="3:24" ht="13.5" customHeight="1">
      <c r="C306" s="346"/>
      <c r="F306" s="345"/>
      <c r="G306" s="345"/>
      <c r="H306" s="248"/>
      <c r="K306" s="346"/>
      <c r="P306" s="248"/>
      <c r="X306" s="248"/>
    </row>
    <row r="307" spans="3:24" ht="13.5" customHeight="1">
      <c r="C307" s="346"/>
      <c r="F307" s="345"/>
      <c r="G307" s="345"/>
      <c r="H307" s="248"/>
      <c r="K307" s="346"/>
      <c r="P307" s="248"/>
      <c r="X307" s="248"/>
    </row>
    <row r="308" spans="3:24" ht="13.5" customHeight="1">
      <c r="C308" s="346"/>
      <c r="F308" s="345"/>
      <c r="G308" s="345"/>
      <c r="H308" s="248"/>
      <c r="K308" s="346"/>
      <c r="P308" s="248"/>
      <c r="X308" s="248"/>
    </row>
    <row r="309" spans="3:24" ht="13.5" customHeight="1">
      <c r="C309" s="346"/>
      <c r="F309" s="345"/>
      <c r="G309" s="345"/>
      <c r="H309" s="248"/>
      <c r="K309" s="346"/>
      <c r="P309" s="248"/>
      <c r="X309" s="248"/>
    </row>
    <row r="310" spans="3:24" ht="13.5" customHeight="1">
      <c r="C310" s="346"/>
      <c r="F310" s="345"/>
      <c r="G310" s="345"/>
      <c r="H310" s="248"/>
      <c r="K310" s="346"/>
      <c r="P310" s="248"/>
      <c r="X310" s="248"/>
    </row>
    <row r="311" spans="3:24" ht="13.5" customHeight="1">
      <c r="C311" s="346"/>
      <c r="F311" s="345"/>
      <c r="G311" s="345"/>
      <c r="H311" s="248"/>
      <c r="K311" s="346"/>
      <c r="P311" s="248"/>
      <c r="X311" s="248"/>
    </row>
    <row r="312" spans="3:24" ht="13.5" customHeight="1">
      <c r="C312" s="346"/>
      <c r="F312" s="345"/>
      <c r="G312" s="345"/>
      <c r="H312" s="248"/>
      <c r="K312" s="346"/>
      <c r="P312" s="248"/>
      <c r="X312" s="248"/>
    </row>
    <row r="313" spans="3:24" ht="13.5" customHeight="1">
      <c r="C313" s="346"/>
      <c r="F313" s="345"/>
      <c r="G313" s="345"/>
      <c r="H313" s="248"/>
      <c r="K313" s="346"/>
      <c r="P313" s="248"/>
      <c r="X313" s="248"/>
    </row>
    <row r="314" spans="3:24" ht="13.5" customHeight="1">
      <c r="C314" s="346"/>
      <c r="F314" s="345"/>
      <c r="G314" s="345"/>
      <c r="H314" s="248"/>
      <c r="K314" s="346"/>
      <c r="P314" s="248"/>
      <c r="X314" s="248"/>
    </row>
    <row r="315" spans="3:24" ht="13.5" customHeight="1">
      <c r="C315" s="346"/>
      <c r="F315" s="345"/>
      <c r="G315" s="345"/>
      <c r="H315" s="248"/>
      <c r="K315" s="346"/>
      <c r="P315" s="248"/>
      <c r="X315" s="248"/>
    </row>
    <row r="316" spans="3:24" ht="13.5" customHeight="1">
      <c r="C316" s="346"/>
      <c r="F316" s="345"/>
      <c r="G316" s="345"/>
      <c r="H316" s="248"/>
      <c r="K316" s="346"/>
      <c r="P316" s="248"/>
      <c r="X316" s="248"/>
    </row>
    <row r="317" spans="3:24" ht="13.5" customHeight="1">
      <c r="C317" s="346"/>
      <c r="F317" s="345"/>
      <c r="G317" s="345"/>
      <c r="H317" s="248"/>
      <c r="K317" s="346"/>
      <c r="P317" s="248"/>
      <c r="X317" s="248"/>
    </row>
    <row r="318" spans="3:24" ht="13.5" customHeight="1">
      <c r="C318" s="346"/>
      <c r="F318" s="345"/>
      <c r="G318" s="345"/>
      <c r="H318" s="248"/>
      <c r="K318" s="346"/>
      <c r="P318" s="248"/>
      <c r="X318" s="248"/>
    </row>
    <row r="319" spans="3:24" ht="13.5" customHeight="1">
      <c r="C319" s="346"/>
      <c r="F319" s="345"/>
      <c r="G319" s="345"/>
      <c r="H319" s="248"/>
      <c r="K319" s="346"/>
      <c r="P319" s="248"/>
      <c r="X319" s="248"/>
    </row>
    <row r="320" spans="3:24" ht="13.5" customHeight="1">
      <c r="C320" s="346"/>
      <c r="F320" s="345"/>
      <c r="G320" s="345"/>
      <c r="H320" s="248"/>
      <c r="K320" s="346"/>
      <c r="P320" s="248"/>
      <c r="X320" s="248"/>
    </row>
    <row r="321" spans="3:24" ht="13.5" customHeight="1">
      <c r="C321" s="346"/>
      <c r="F321" s="345"/>
      <c r="G321" s="345"/>
      <c r="H321" s="248"/>
      <c r="K321" s="346"/>
      <c r="P321" s="248"/>
      <c r="X321" s="248"/>
    </row>
    <row r="322" spans="3:24" ht="13.5" customHeight="1">
      <c r="C322" s="346"/>
      <c r="F322" s="345"/>
      <c r="G322" s="345"/>
      <c r="H322" s="248"/>
      <c r="K322" s="346"/>
      <c r="P322" s="248"/>
      <c r="X322" s="248"/>
    </row>
    <row r="323" spans="3:24" ht="13.5" customHeight="1">
      <c r="C323" s="346"/>
      <c r="F323" s="345"/>
      <c r="G323" s="345"/>
      <c r="H323" s="248"/>
      <c r="K323" s="346"/>
      <c r="P323" s="248"/>
      <c r="X323" s="248"/>
    </row>
    <row r="324" spans="3:24" ht="13.5" customHeight="1">
      <c r="C324" s="346"/>
      <c r="F324" s="345"/>
      <c r="G324" s="345"/>
      <c r="H324" s="248"/>
      <c r="K324" s="346"/>
      <c r="P324" s="248"/>
      <c r="X324" s="248"/>
    </row>
    <row r="325" spans="3:24" ht="13.5" customHeight="1">
      <c r="C325" s="346"/>
      <c r="F325" s="345"/>
      <c r="G325" s="345"/>
      <c r="H325" s="248"/>
      <c r="K325" s="346"/>
      <c r="P325" s="248"/>
      <c r="X325" s="248"/>
    </row>
    <row r="326" spans="3:24" ht="13.5" customHeight="1">
      <c r="C326" s="346"/>
      <c r="F326" s="345"/>
      <c r="G326" s="345"/>
      <c r="H326" s="248"/>
      <c r="K326" s="346"/>
      <c r="P326" s="248"/>
      <c r="X326" s="248"/>
    </row>
    <row r="327" spans="3:24" ht="13.5" customHeight="1">
      <c r="C327" s="346"/>
      <c r="F327" s="345"/>
      <c r="G327" s="345"/>
      <c r="H327" s="248"/>
      <c r="K327" s="346"/>
      <c r="P327" s="248"/>
      <c r="X327" s="248"/>
    </row>
    <row r="328" spans="3:24" ht="13.5" customHeight="1">
      <c r="C328" s="346"/>
      <c r="F328" s="345"/>
      <c r="G328" s="345"/>
      <c r="H328" s="248"/>
      <c r="K328" s="346"/>
      <c r="P328" s="248"/>
      <c r="X328" s="248"/>
    </row>
    <row r="329" spans="3:24" ht="13.5" customHeight="1">
      <c r="C329" s="346"/>
      <c r="F329" s="345"/>
      <c r="G329" s="345"/>
      <c r="H329" s="248"/>
      <c r="K329" s="346"/>
      <c r="P329" s="248"/>
      <c r="X329" s="248"/>
    </row>
    <row r="330" spans="3:24" ht="13.5" customHeight="1">
      <c r="C330" s="346"/>
      <c r="F330" s="345"/>
      <c r="G330" s="345"/>
      <c r="H330" s="248"/>
      <c r="K330" s="346"/>
      <c r="P330" s="248"/>
      <c r="X330" s="248"/>
    </row>
    <row r="331" spans="3:24" ht="13.5" customHeight="1">
      <c r="C331" s="346"/>
      <c r="F331" s="345"/>
      <c r="G331" s="345"/>
      <c r="H331" s="248"/>
      <c r="K331" s="346"/>
      <c r="P331" s="248"/>
      <c r="X331" s="248"/>
    </row>
    <row r="332" spans="3:24" ht="13.5" customHeight="1">
      <c r="C332" s="346"/>
      <c r="F332" s="345"/>
      <c r="G332" s="345"/>
      <c r="H332" s="248"/>
      <c r="K332" s="346"/>
      <c r="P332" s="248"/>
      <c r="X332" s="248"/>
    </row>
    <row r="333" spans="3:24" ht="13.5" customHeight="1">
      <c r="C333" s="346"/>
      <c r="F333" s="345"/>
      <c r="G333" s="345"/>
      <c r="H333" s="248"/>
      <c r="K333" s="346"/>
      <c r="P333" s="248"/>
      <c r="X333" s="248"/>
    </row>
    <row r="334" spans="3:24" ht="13.5" customHeight="1">
      <c r="C334" s="346"/>
      <c r="F334" s="345"/>
      <c r="G334" s="345"/>
      <c r="H334" s="248"/>
      <c r="K334" s="346"/>
      <c r="P334" s="248"/>
      <c r="X334" s="248"/>
    </row>
    <row r="335" spans="3:24" ht="13.5" customHeight="1">
      <c r="C335" s="346"/>
      <c r="F335" s="345"/>
      <c r="G335" s="345"/>
      <c r="H335" s="248"/>
      <c r="K335" s="346"/>
      <c r="P335" s="248"/>
      <c r="X335" s="248"/>
    </row>
    <row r="336" spans="3:24" ht="13.5" customHeight="1">
      <c r="C336" s="346"/>
      <c r="F336" s="345"/>
      <c r="G336" s="345"/>
      <c r="H336" s="248"/>
      <c r="K336" s="346"/>
      <c r="P336" s="248"/>
      <c r="X336" s="248"/>
    </row>
    <row r="337" spans="3:24" ht="13.5" customHeight="1">
      <c r="C337" s="346"/>
      <c r="F337" s="345"/>
      <c r="G337" s="345"/>
      <c r="H337" s="248"/>
      <c r="K337" s="346"/>
      <c r="P337" s="248"/>
      <c r="X337" s="248"/>
    </row>
    <row r="338" spans="3:24" ht="13.5" customHeight="1">
      <c r="C338" s="346"/>
      <c r="F338" s="345"/>
      <c r="G338" s="345"/>
      <c r="H338" s="248"/>
      <c r="K338" s="346"/>
      <c r="P338" s="248"/>
      <c r="X338" s="248"/>
    </row>
    <row r="339" spans="3:24" ht="13.5" customHeight="1">
      <c r="C339" s="346"/>
      <c r="F339" s="345"/>
      <c r="G339" s="345"/>
      <c r="H339" s="248"/>
      <c r="K339" s="346"/>
      <c r="P339" s="248"/>
      <c r="X339" s="248"/>
    </row>
    <row r="340" spans="3:24" ht="13.5" customHeight="1">
      <c r="C340" s="346"/>
      <c r="F340" s="345"/>
      <c r="G340" s="345"/>
      <c r="H340" s="248"/>
      <c r="K340" s="346"/>
      <c r="P340" s="248"/>
      <c r="X340" s="248"/>
    </row>
    <row r="341" spans="3:24" ht="13.5" customHeight="1">
      <c r="C341" s="346"/>
      <c r="F341" s="345"/>
      <c r="G341" s="345"/>
      <c r="H341" s="248"/>
      <c r="K341" s="346"/>
      <c r="P341" s="248"/>
      <c r="X341" s="248"/>
    </row>
    <row r="342" spans="3:24" ht="13.5" customHeight="1">
      <c r="C342" s="346"/>
      <c r="F342" s="345"/>
      <c r="G342" s="345"/>
      <c r="H342" s="248"/>
      <c r="K342" s="346"/>
      <c r="P342" s="248"/>
      <c r="X342" s="248"/>
    </row>
    <row r="343" spans="3:24" ht="13.5" customHeight="1">
      <c r="C343" s="346"/>
      <c r="F343" s="345"/>
      <c r="G343" s="345"/>
      <c r="H343" s="248"/>
      <c r="K343" s="346"/>
      <c r="P343" s="248"/>
      <c r="X343" s="248"/>
    </row>
    <row r="344" spans="3:24" ht="13.5" customHeight="1">
      <c r="C344" s="346"/>
      <c r="F344" s="345"/>
      <c r="G344" s="345"/>
      <c r="H344" s="248"/>
      <c r="K344" s="346"/>
      <c r="P344" s="248"/>
      <c r="X344" s="248"/>
    </row>
    <row r="345" spans="3:24" ht="13.5" customHeight="1">
      <c r="C345" s="346"/>
      <c r="F345" s="345"/>
      <c r="G345" s="345"/>
      <c r="H345" s="248"/>
      <c r="K345" s="346"/>
      <c r="P345" s="248"/>
      <c r="X345" s="248"/>
    </row>
    <row r="346" spans="3:24" ht="13.5" customHeight="1">
      <c r="C346" s="346"/>
      <c r="F346" s="345"/>
      <c r="G346" s="345"/>
      <c r="H346" s="248"/>
      <c r="K346" s="346"/>
      <c r="P346" s="248"/>
      <c r="X346" s="248"/>
    </row>
    <row r="347" spans="3:24" ht="13.5" customHeight="1">
      <c r="C347" s="346"/>
      <c r="F347" s="345"/>
      <c r="G347" s="345"/>
      <c r="H347" s="248"/>
      <c r="K347" s="346"/>
      <c r="P347" s="248"/>
      <c r="X347" s="248"/>
    </row>
    <row r="348" spans="3:24" ht="13.5" customHeight="1">
      <c r="C348" s="346"/>
      <c r="F348" s="345"/>
      <c r="G348" s="345"/>
      <c r="H348" s="248"/>
      <c r="K348" s="346"/>
      <c r="P348" s="248"/>
      <c r="X348" s="248"/>
    </row>
    <row r="349" spans="3:24" ht="13.5" customHeight="1">
      <c r="C349" s="346"/>
      <c r="F349" s="345"/>
      <c r="G349" s="345"/>
      <c r="H349" s="248"/>
      <c r="K349" s="346"/>
      <c r="P349" s="248"/>
      <c r="X349" s="248"/>
    </row>
    <row r="350" spans="3:24" ht="13.5" customHeight="1">
      <c r="C350" s="346"/>
      <c r="F350" s="345"/>
      <c r="G350" s="345"/>
      <c r="H350" s="248"/>
      <c r="K350" s="346"/>
      <c r="P350" s="248"/>
      <c r="X350" s="248"/>
    </row>
    <row r="351" spans="3:24" ht="13.5" customHeight="1">
      <c r="C351" s="346"/>
      <c r="F351" s="345"/>
      <c r="G351" s="345"/>
      <c r="H351" s="248"/>
      <c r="K351" s="346"/>
      <c r="P351" s="248"/>
      <c r="X351" s="248"/>
    </row>
    <row r="352" spans="3:24" ht="13.5" customHeight="1">
      <c r="C352" s="346"/>
      <c r="F352" s="345"/>
      <c r="G352" s="345"/>
      <c r="H352" s="248"/>
      <c r="K352" s="346"/>
      <c r="P352" s="248"/>
      <c r="X352" s="248"/>
    </row>
    <row r="353" spans="3:24" ht="13.5" customHeight="1">
      <c r="C353" s="346"/>
      <c r="F353" s="345"/>
      <c r="G353" s="345"/>
      <c r="H353" s="248"/>
      <c r="K353" s="346"/>
      <c r="P353" s="248"/>
      <c r="X353" s="248"/>
    </row>
    <row r="354" spans="3:24" ht="13.5" customHeight="1">
      <c r="C354" s="346"/>
      <c r="F354" s="345"/>
      <c r="G354" s="345"/>
      <c r="H354" s="248"/>
      <c r="K354" s="346"/>
      <c r="P354" s="248"/>
      <c r="X354" s="248"/>
    </row>
    <row r="355" spans="3:24" ht="13.5" customHeight="1">
      <c r="C355" s="346"/>
      <c r="F355" s="345"/>
      <c r="G355" s="345"/>
      <c r="H355" s="248"/>
      <c r="K355" s="346"/>
      <c r="P355" s="248"/>
      <c r="X355" s="248"/>
    </row>
    <row r="356" spans="3:24" ht="13.5" customHeight="1">
      <c r="C356" s="346"/>
      <c r="F356" s="345"/>
      <c r="G356" s="345"/>
      <c r="H356" s="248"/>
      <c r="K356" s="346"/>
      <c r="P356" s="248"/>
      <c r="X356" s="248"/>
    </row>
    <row r="357" spans="3:24" ht="13.5" customHeight="1">
      <c r="C357" s="346"/>
      <c r="F357" s="345"/>
      <c r="G357" s="345"/>
      <c r="H357" s="248"/>
      <c r="K357" s="346"/>
      <c r="P357" s="248"/>
      <c r="X357" s="248"/>
    </row>
    <row r="358" spans="3:24" ht="13.5" customHeight="1">
      <c r="C358" s="346"/>
      <c r="F358" s="345"/>
      <c r="G358" s="345"/>
      <c r="H358" s="248"/>
      <c r="K358" s="346"/>
      <c r="P358" s="248"/>
      <c r="X358" s="248"/>
    </row>
    <row r="359" spans="3:24" ht="13.5" customHeight="1">
      <c r="C359" s="346"/>
      <c r="F359" s="345"/>
      <c r="G359" s="345"/>
      <c r="H359" s="248"/>
      <c r="K359" s="346"/>
      <c r="P359" s="248"/>
      <c r="X359" s="248"/>
    </row>
    <row r="360" spans="3:24" ht="13.5" customHeight="1">
      <c r="C360" s="346"/>
      <c r="F360" s="345"/>
      <c r="G360" s="345"/>
      <c r="H360" s="248"/>
      <c r="K360" s="346"/>
      <c r="P360" s="248"/>
      <c r="X360" s="248"/>
    </row>
    <row r="361" spans="3:24" ht="13.5" customHeight="1">
      <c r="C361" s="346"/>
      <c r="F361" s="345"/>
      <c r="G361" s="345"/>
      <c r="H361" s="248"/>
      <c r="K361" s="346"/>
      <c r="P361" s="248"/>
      <c r="X361" s="248"/>
    </row>
    <row r="362" spans="3:24" ht="13.5" customHeight="1">
      <c r="C362" s="346"/>
      <c r="F362" s="345"/>
      <c r="G362" s="345"/>
      <c r="H362" s="248"/>
      <c r="K362" s="346"/>
      <c r="P362" s="248"/>
      <c r="X362" s="248"/>
    </row>
    <row r="363" spans="3:24" ht="13.5" customHeight="1">
      <c r="C363" s="346"/>
      <c r="F363" s="345"/>
      <c r="G363" s="345"/>
      <c r="H363" s="248"/>
      <c r="K363" s="346"/>
      <c r="P363" s="248"/>
      <c r="X363" s="248"/>
    </row>
    <row r="364" spans="3:24" ht="13.5" customHeight="1">
      <c r="C364" s="346"/>
      <c r="F364" s="345"/>
      <c r="G364" s="345"/>
      <c r="H364" s="248"/>
      <c r="K364" s="346"/>
      <c r="P364" s="248"/>
      <c r="X364" s="248"/>
    </row>
    <row r="365" spans="3:24" ht="13.5" customHeight="1">
      <c r="C365" s="346"/>
      <c r="F365" s="345"/>
      <c r="G365" s="345"/>
      <c r="H365" s="248"/>
      <c r="K365" s="346"/>
      <c r="P365" s="248"/>
      <c r="X365" s="248"/>
    </row>
    <row r="366" spans="3:24" ht="13.5" customHeight="1">
      <c r="C366" s="346"/>
      <c r="F366" s="345"/>
      <c r="G366" s="345"/>
      <c r="H366" s="248"/>
      <c r="K366" s="346"/>
      <c r="P366" s="248"/>
      <c r="X366" s="248"/>
    </row>
    <row r="367" spans="3:24" ht="13.5" customHeight="1">
      <c r="C367" s="346"/>
      <c r="F367" s="345"/>
      <c r="G367" s="345"/>
      <c r="H367" s="248"/>
      <c r="K367" s="346"/>
      <c r="P367" s="248"/>
      <c r="X367" s="248"/>
    </row>
    <row r="368" spans="3:24" ht="13.5" customHeight="1">
      <c r="C368" s="346"/>
      <c r="F368" s="345"/>
      <c r="G368" s="345"/>
      <c r="H368" s="248"/>
      <c r="K368" s="346"/>
      <c r="P368" s="248"/>
      <c r="X368" s="248"/>
    </row>
    <row r="369" spans="3:24" ht="13.5" customHeight="1">
      <c r="C369" s="346"/>
      <c r="F369" s="345"/>
      <c r="G369" s="345"/>
      <c r="H369" s="248"/>
      <c r="K369" s="346"/>
      <c r="P369" s="248"/>
      <c r="X369" s="248"/>
    </row>
    <row r="370" spans="3:24" ht="13.5" customHeight="1">
      <c r="C370" s="346"/>
      <c r="F370" s="345"/>
      <c r="G370" s="345"/>
      <c r="H370" s="248"/>
      <c r="K370" s="346"/>
      <c r="P370" s="248"/>
      <c r="X370" s="248"/>
    </row>
    <row r="371" spans="3:24" ht="13.5" customHeight="1">
      <c r="C371" s="346"/>
      <c r="F371" s="345"/>
      <c r="G371" s="345"/>
      <c r="H371" s="248"/>
      <c r="K371" s="346"/>
      <c r="P371" s="248"/>
      <c r="X371" s="248"/>
    </row>
    <row r="372" spans="3:24" ht="13.5" customHeight="1">
      <c r="C372" s="346"/>
      <c r="F372" s="345"/>
      <c r="G372" s="345"/>
      <c r="H372" s="248"/>
      <c r="K372" s="346"/>
      <c r="P372" s="248"/>
      <c r="X372" s="248"/>
    </row>
    <row r="373" spans="3:24" ht="13.5" customHeight="1">
      <c r="C373" s="346"/>
      <c r="F373" s="345"/>
      <c r="G373" s="345"/>
      <c r="H373" s="248"/>
      <c r="K373" s="346"/>
      <c r="P373" s="248"/>
      <c r="X373" s="248"/>
    </row>
    <row r="374" spans="3:24" ht="13.5" customHeight="1">
      <c r="C374" s="346"/>
      <c r="F374" s="345"/>
      <c r="G374" s="345"/>
      <c r="H374" s="248"/>
      <c r="K374" s="346"/>
      <c r="P374" s="248"/>
      <c r="X374" s="248"/>
    </row>
    <row r="375" spans="3:24" ht="13.5" customHeight="1">
      <c r="C375" s="346"/>
      <c r="F375" s="345"/>
      <c r="G375" s="345"/>
      <c r="H375" s="248"/>
      <c r="K375" s="346"/>
      <c r="P375" s="248"/>
      <c r="X375" s="248"/>
    </row>
    <row r="376" spans="3:24" ht="13.5" customHeight="1">
      <c r="C376" s="346"/>
      <c r="F376" s="345"/>
      <c r="G376" s="345"/>
      <c r="H376" s="248"/>
      <c r="K376" s="346"/>
      <c r="P376" s="248"/>
      <c r="X376" s="248"/>
    </row>
    <row r="377" spans="3:24" ht="13.5" customHeight="1">
      <c r="C377" s="346"/>
      <c r="F377" s="345"/>
      <c r="G377" s="345"/>
      <c r="H377" s="248"/>
      <c r="K377" s="346"/>
      <c r="P377" s="248"/>
      <c r="X377" s="248"/>
    </row>
    <row r="378" spans="3:24" ht="13.5" customHeight="1">
      <c r="C378" s="346"/>
      <c r="F378" s="345"/>
      <c r="G378" s="345"/>
      <c r="H378" s="248"/>
      <c r="K378" s="346"/>
      <c r="P378" s="248"/>
      <c r="X378" s="248"/>
    </row>
    <row r="379" spans="3:24" ht="13.5" customHeight="1">
      <c r="C379" s="346"/>
      <c r="F379" s="345"/>
      <c r="G379" s="345"/>
      <c r="H379" s="248"/>
      <c r="K379" s="346"/>
      <c r="P379" s="248"/>
      <c r="X379" s="248"/>
    </row>
    <row r="380" spans="3:24" ht="13.5" customHeight="1">
      <c r="C380" s="346"/>
      <c r="F380" s="345"/>
      <c r="G380" s="345"/>
      <c r="H380" s="248"/>
      <c r="K380" s="346"/>
      <c r="P380" s="248"/>
      <c r="X380" s="248"/>
    </row>
    <row r="381" spans="3:24" ht="13.5" customHeight="1">
      <c r="C381" s="346"/>
      <c r="F381" s="345"/>
      <c r="G381" s="345"/>
      <c r="H381" s="248"/>
      <c r="K381" s="346"/>
      <c r="P381" s="248"/>
      <c r="X381" s="248"/>
    </row>
    <row r="382" spans="3:24" ht="13.5" customHeight="1">
      <c r="C382" s="346"/>
      <c r="F382" s="345"/>
      <c r="G382" s="345"/>
      <c r="H382" s="248"/>
      <c r="K382" s="346"/>
      <c r="P382" s="248"/>
      <c r="X382" s="248"/>
    </row>
    <row r="383" spans="3:24" ht="13.5" customHeight="1">
      <c r="C383" s="346"/>
      <c r="F383" s="345"/>
      <c r="G383" s="345"/>
      <c r="H383" s="248"/>
      <c r="K383" s="346"/>
      <c r="P383" s="248"/>
      <c r="X383" s="248"/>
    </row>
    <row r="384" spans="3:24" ht="13.5" customHeight="1">
      <c r="C384" s="346"/>
      <c r="F384" s="345"/>
      <c r="G384" s="345"/>
      <c r="H384" s="248"/>
      <c r="K384" s="346"/>
      <c r="P384" s="248"/>
      <c r="X384" s="248"/>
    </row>
    <row r="385" spans="3:24" ht="13.5" customHeight="1">
      <c r="C385" s="346"/>
      <c r="F385" s="345"/>
      <c r="G385" s="345"/>
      <c r="H385" s="248"/>
      <c r="K385" s="346"/>
      <c r="P385" s="248"/>
      <c r="X385" s="248"/>
    </row>
    <row r="386" spans="3:24" ht="13.5" customHeight="1">
      <c r="C386" s="346"/>
      <c r="F386" s="345"/>
      <c r="G386" s="345"/>
      <c r="H386" s="248"/>
      <c r="K386" s="346"/>
      <c r="P386" s="248"/>
      <c r="X386" s="248"/>
    </row>
    <row r="387" spans="3:24" ht="13.5" customHeight="1">
      <c r="C387" s="346"/>
      <c r="F387" s="345"/>
      <c r="G387" s="345"/>
      <c r="H387" s="248"/>
      <c r="K387" s="346"/>
      <c r="P387" s="248"/>
      <c r="X387" s="248"/>
    </row>
    <row r="388" spans="3:24" ht="13.5" customHeight="1">
      <c r="C388" s="346"/>
      <c r="F388" s="345"/>
      <c r="G388" s="345"/>
      <c r="H388" s="248"/>
      <c r="K388" s="346"/>
      <c r="P388" s="248"/>
      <c r="X388" s="248"/>
    </row>
    <row r="389" spans="3:24" ht="13.5" customHeight="1">
      <c r="C389" s="346"/>
      <c r="F389" s="345"/>
      <c r="G389" s="345"/>
      <c r="H389" s="248"/>
      <c r="K389" s="346"/>
      <c r="P389" s="248"/>
      <c r="X389" s="248"/>
    </row>
    <row r="390" spans="3:24" ht="13.5" customHeight="1">
      <c r="C390" s="346"/>
      <c r="F390" s="345"/>
      <c r="G390" s="345"/>
      <c r="H390" s="248"/>
      <c r="K390" s="346"/>
      <c r="P390" s="248"/>
      <c r="X390" s="248"/>
    </row>
    <row r="391" spans="3:24" ht="13.5" customHeight="1">
      <c r="C391" s="346"/>
      <c r="F391" s="345"/>
      <c r="G391" s="345"/>
      <c r="H391" s="248"/>
      <c r="K391" s="346"/>
      <c r="P391" s="248"/>
      <c r="X391" s="248"/>
    </row>
    <row r="392" spans="3:24" ht="13.5" customHeight="1">
      <c r="C392" s="346"/>
      <c r="F392" s="345"/>
      <c r="G392" s="345"/>
      <c r="H392" s="248"/>
      <c r="K392" s="346"/>
      <c r="P392" s="248"/>
      <c r="X392" s="248"/>
    </row>
    <row r="393" spans="3:24" ht="13.5" customHeight="1">
      <c r="C393" s="346"/>
      <c r="F393" s="345"/>
      <c r="G393" s="345"/>
      <c r="H393" s="248"/>
      <c r="K393" s="346"/>
      <c r="P393" s="248"/>
      <c r="X393" s="248"/>
    </row>
    <row r="394" spans="3:24" ht="13.5" customHeight="1">
      <c r="C394" s="346"/>
      <c r="F394" s="345"/>
      <c r="G394" s="345"/>
      <c r="H394" s="248"/>
      <c r="K394" s="346"/>
      <c r="P394" s="248"/>
      <c r="X394" s="248"/>
    </row>
    <row r="395" spans="3:24" ht="13.5" customHeight="1">
      <c r="C395" s="346"/>
      <c r="F395" s="345"/>
      <c r="G395" s="345"/>
      <c r="H395" s="248"/>
      <c r="K395" s="346"/>
      <c r="P395" s="248"/>
      <c r="X395" s="248"/>
    </row>
    <row r="396" spans="3:24" ht="13.5" customHeight="1">
      <c r="C396" s="346"/>
      <c r="F396" s="345"/>
      <c r="G396" s="345"/>
      <c r="H396" s="248"/>
      <c r="K396" s="346"/>
      <c r="P396" s="248"/>
      <c r="X396" s="248"/>
    </row>
    <row r="397" spans="3:24" ht="13.5" customHeight="1">
      <c r="C397" s="346"/>
      <c r="F397" s="345"/>
      <c r="G397" s="345"/>
      <c r="H397" s="248"/>
      <c r="K397" s="346"/>
      <c r="P397" s="248"/>
      <c r="X397" s="248"/>
    </row>
    <row r="398" spans="3:24" ht="13.5" customHeight="1">
      <c r="C398" s="346"/>
      <c r="F398" s="345"/>
      <c r="G398" s="345"/>
      <c r="H398" s="248"/>
      <c r="K398" s="346"/>
      <c r="P398" s="248"/>
      <c r="X398" s="248"/>
    </row>
    <row r="399" spans="3:24" ht="13.5" customHeight="1">
      <c r="C399" s="346"/>
      <c r="F399" s="345"/>
      <c r="G399" s="345"/>
      <c r="H399" s="248"/>
      <c r="K399" s="346"/>
      <c r="P399" s="248"/>
      <c r="X399" s="248"/>
    </row>
    <row r="400" spans="3:24" ht="13.5" customHeight="1">
      <c r="C400" s="346"/>
      <c r="F400" s="345"/>
      <c r="G400" s="345"/>
      <c r="H400" s="248"/>
      <c r="K400" s="346"/>
      <c r="P400" s="248"/>
      <c r="X400" s="248"/>
    </row>
    <row r="401" spans="3:24" ht="13.5" customHeight="1">
      <c r="C401" s="346"/>
      <c r="F401" s="345"/>
      <c r="G401" s="345"/>
      <c r="H401" s="248"/>
      <c r="K401" s="346"/>
      <c r="P401" s="248"/>
      <c r="X401" s="248"/>
    </row>
    <row r="402" spans="3:24" ht="13.5" customHeight="1">
      <c r="C402" s="346"/>
      <c r="F402" s="345"/>
      <c r="G402" s="345"/>
      <c r="H402" s="248"/>
      <c r="K402" s="346"/>
      <c r="P402" s="248"/>
      <c r="X402" s="248"/>
    </row>
    <row r="403" spans="3:24" ht="13.5" customHeight="1">
      <c r="C403" s="346"/>
      <c r="F403" s="345"/>
      <c r="G403" s="345"/>
      <c r="H403" s="248"/>
      <c r="K403" s="346"/>
      <c r="P403" s="248"/>
      <c r="X403" s="248"/>
    </row>
    <row r="404" spans="3:24" ht="13.5" customHeight="1">
      <c r="C404" s="346"/>
      <c r="F404" s="345"/>
      <c r="G404" s="345"/>
      <c r="H404" s="248"/>
      <c r="K404" s="346"/>
      <c r="P404" s="248"/>
      <c r="X404" s="248"/>
    </row>
    <row r="405" spans="3:24" ht="13.5" customHeight="1">
      <c r="C405" s="346"/>
      <c r="F405" s="345"/>
      <c r="G405" s="345"/>
      <c r="H405" s="248"/>
      <c r="K405" s="346"/>
      <c r="P405" s="248"/>
      <c r="X405" s="248"/>
    </row>
    <row r="406" spans="3:24" ht="13.5" customHeight="1">
      <c r="C406" s="346"/>
      <c r="F406" s="345"/>
      <c r="G406" s="345"/>
      <c r="H406" s="248"/>
      <c r="K406" s="346"/>
      <c r="P406" s="248"/>
      <c r="X406" s="248"/>
    </row>
    <row r="407" spans="3:24" ht="13.5" customHeight="1">
      <c r="C407" s="346"/>
      <c r="F407" s="345"/>
      <c r="G407" s="345"/>
      <c r="H407" s="248"/>
      <c r="K407" s="346"/>
      <c r="P407" s="248"/>
      <c r="X407" s="248"/>
    </row>
    <row r="408" spans="3:24" ht="13.5" customHeight="1">
      <c r="C408" s="346"/>
      <c r="F408" s="345"/>
      <c r="G408" s="345"/>
      <c r="H408" s="248"/>
      <c r="K408" s="346"/>
      <c r="P408" s="248"/>
      <c r="X408" s="248"/>
    </row>
    <row r="409" spans="3:24" ht="13.5" customHeight="1">
      <c r="C409" s="346"/>
      <c r="F409" s="345"/>
      <c r="G409" s="345"/>
      <c r="H409" s="248"/>
      <c r="K409" s="346"/>
      <c r="P409" s="248"/>
      <c r="X409" s="248"/>
    </row>
    <row r="410" spans="3:24" ht="13.5" customHeight="1">
      <c r="C410" s="346"/>
      <c r="F410" s="345"/>
      <c r="G410" s="345"/>
      <c r="H410" s="248"/>
      <c r="K410" s="346"/>
      <c r="P410" s="248"/>
      <c r="X410" s="248"/>
    </row>
    <row r="411" spans="3:24" ht="13.5" customHeight="1">
      <c r="C411" s="346"/>
      <c r="F411" s="345"/>
      <c r="G411" s="345"/>
      <c r="H411" s="248"/>
      <c r="K411" s="346"/>
      <c r="P411" s="248"/>
      <c r="X411" s="248"/>
    </row>
    <row r="412" spans="3:24" ht="13.5" customHeight="1">
      <c r="C412" s="346"/>
      <c r="F412" s="345"/>
      <c r="G412" s="345"/>
      <c r="H412" s="248"/>
      <c r="K412" s="346"/>
      <c r="P412" s="248"/>
      <c r="X412" s="248"/>
    </row>
    <row r="413" spans="3:24" ht="13.5" customHeight="1">
      <c r="C413" s="346"/>
      <c r="F413" s="345"/>
      <c r="G413" s="345"/>
      <c r="H413" s="248"/>
      <c r="K413" s="346"/>
      <c r="P413" s="248"/>
      <c r="X413" s="248"/>
    </row>
    <row r="414" spans="3:24" ht="13.5" customHeight="1">
      <c r="C414" s="346"/>
      <c r="F414" s="345"/>
      <c r="G414" s="345"/>
      <c r="H414" s="248"/>
      <c r="K414" s="346"/>
      <c r="P414" s="248"/>
      <c r="X414" s="248"/>
    </row>
    <row r="415" spans="3:24" ht="13.5" customHeight="1">
      <c r="C415" s="346"/>
      <c r="F415" s="345"/>
      <c r="G415" s="345"/>
      <c r="H415" s="248"/>
      <c r="K415" s="346"/>
      <c r="P415" s="248"/>
      <c r="X415" s="248"/>
    </row>
    <row r="416" spans="3:24" ht="13.5" customHeight="1">
      <c r="C416" s="346"/>
      <c r="F416" s="345"/>
      <c r="G416" s="345"/>
      <c r="H416" s="248"/>
      <c r="K416" s="346"/>
      <c r="P416" s="248"/>
      <c r="X416" s="248"/>
    </row>
    <row r="417" spans="3:24" ht="13.5" customHeight="1">
      <c r="C417" s="346"/>
      <c r="F417" s="345"/>
      <c r="G417" s="345"/>
      <c r="H417" s="248"/>
      <c r="K417" s="346"/>
      <c r="P417" s="248"/>
      <c r="X417" s="248"/>
    </row>
    <row r="418" spans="3:24" ht="13.5" customHeight="1">
      <c r="C418" s="346"/>
      <c r="F418" s="345"/>
      <c r="G418" s="345"/>
      <c r="H418" s="248"/>
      <c r="K418" s="346"/>
      <c r="P418" s="248"/>
      <c r="X418" s="248"/>
    </row>
    <row r="419" spans="3:24" ht="13.5" customHeight="1">
      <c r="C419" s="346"/>
      <c r="F419" s="345"/>
      <c r="G419" s="345"/>
      <c r="H419" s="248"/>
      <c r="K419" s="346"/>
      <c r="P419" s="248"/>
      <c r="X419" s="248"/>
    </row>
    <row r="420" spans="3:24" ht="13.5" customHeight="1">
      <c r="C420" s="346"/>
      <c r="F420" s="345"/>
      <c r="G420" s="345"/>
      <c r="H420" s="248"/>
      <c r="K420" s="346"/>
      <c r="P420" s="248"/>
      <c r="X420" s="248"/>
    </row>
    <row r="421" spans="3:24" ht="13.5" customHeight="1">
      <c r="C421" s="346"/>
      <c r="F421" s="345"/>
      <c r="G421" s="345"/>
      <c r="H421" s="248"/>
      <c r="K421" s="346"/>
      <c r="P421" s="248"/>
      <c r="X421" s="248"/>
    </row>
    <row r="422" spans="3:24" ht="13.5" customHeight="1">
      <c r="C422" s="346"/>
      <c r="F422" s="345"/>
      <c r="G422" s="345"/>
      <c r="H422" s="248"/>
      <c r="K422" s="346"/>
      <c r="P422" s="248"/>
      <c r="X422" s="248"/>
    </row>
    <row r="423" spans="3:24" ht="13.5" customHeight="1">
      <c r="C423" s="346"/>
      <c r="F423" s="345"/>
      <c r="G423" s="345"/>
      <c r="H423" s="248"/>
      <c r="K423" s="346"/>
      <c r="P423" s="248"/>
      <c r="X423" s="248"/>
    </row>
    <row r="424" spans="3:24" ht="13.5" customHeight="1">
      <c r="C424" s="346"/>
      <c r="F424" s="345"/>
      <c r="G424" s="345"/>
      <c r="H424" s="248"/>
      <c r="K424" s="346"/>
      <c r="P424" s="248"/>
      <c r="X424" s="248"/>
    </row>
    <row r="425" spans="3:24" ht="13.5" customHeight="1">
      <c r="C425" s="346"/>
      <c r="F425" s="345"/>
      <c r="G425" s="345"/>
      <c r="H425" s="248"/>
      <c r="K425" s="346"/>
      <c r="P425" s="248"/>
      <c r="X425" s="248"/>
    </row>
    <row r="426" spans="3:24" ht="13.5" customHeight="1">
      <c r="C426" s="346"/>
      <c r="F426" s="345"/>
      <c r="G426" s="345"/>
      <c r="H426" s="248"/>
      <c r="K426" s="346"/>
      <c r="P426" s="248"/>
      <c r="X426" s="248"/>
    </row>
    <row r="427" spans="3:24" ht="13.5" customHeight="1">
      <c r="C427" s="346"/>
      <c r="F427" s="345"/>
      <c r="G427" s="345"/>
      <c r="H427" s="248"/>
      <c r="K427" s="346"/>
      <c r="P427" s="248"/>
      <c r="X427" s="248"/>
    </row>
    <row r="428" spans="3:24" ht="13.5" customHeight="1">
      <c r="C428" s="346"/>
      <c r="F428" s="345"/>
      <c r="G428" s="345"/>
      <c r="H428" s="248"/>
      <c r="K428" s="346"/>
      <c r="P428" s="248"/>
      <c r="X428" s="248"/>
    </row>
    <row r="429" spans="3:24" ht="13.5" customHeight="1">
      <c r="C429" s="346"/>
      <c r="F429" s="345"/>
      <c r="G429" s="345"/>
      <c r="H429" s="248"/>
      <c r="K429" s="346"/>
      <c r="P429" s="248"/>
      <c r="X429" s="248"/>
    </row>
    <row r="430" spans="3:24" ht="13.5" customHeight="1">
      <c r="C430" s="346"/>
      <c r="F430" s="345"/>
      <c r="G430" s="345"/>
      <c r="H430" s="248"/>
      <c r="K430" s="346"/>
      <c r="P430" s="248"/>
      <c r="X430" s="248"/>
    </row>
    <row r="431" spans="3:24" ht="13.5" customHeight="1">
      <c r="C431" s="346"/>
      <c r="F431" s="345"/>
      <c r="G431" s="345"/>
      <c r="H431" s="248"/>
      <c r="K431" s="346"/>
      <c r="P431" s="248"/>
      <c r="X431" s="248"/>
    </row>
    <row r="432" spans="3:24" ht="13.5" customHeight="1">
      <c r="C432" s="346"/>
      <c r="F432" s="345"/>
      <c r="G432" s="345"/>
      <c r="H432" s="248"/>
      <c r="K432" s="346"/>
      <c r="P432" s="248"/>
      <c r="X432" s="248"/>
    </row>
    <row r="433" spans="3:24" ht="13.5" customHeight="1">
      <c r="C433" s="346"/>
      <c r="F433" s="345"/>
      <c r="G433" s="345"/>
      <c r="H433" s="248"/>
      <c r="K433" s="346"/>
      <c r="P433" s="248"/>
      <c r="X433" s="248"/>
    </row>
    <row r="434" spans="3:24" ht="13.5" customHeight="1">
      <c r="C434" s="346"/>
      <c r="F434" s="345"/>
      <c r="G434" s="345"/>
      <c r="H434" s="248"/>
      <c r="K434" s="346"/>
      <c r="P434" s="248"/>
      <c r="X434" s="248"/>
    </row>
    <row r="435" spans="3:24" ht="13.5" customHeight="1">
      <c r="C435" s="346"/>
      <c r="F435" s="345"/>
      <c r="G435" s="345"/>
      <c r="H435" s="248"/>
      <c r="K435" s="346"/>
      <c r="P435" s="248"/>
      <c r="X435" s="248"/>
    </row>
    <row r="436" spans="3:24" ht="13.5" customHeight="1">
      <c r="C436" s="346"/>
      <c r="F436" s="345"/>
      <c r="G436" s="345"/>
      <c r="H436" s="248"/>
      <c r="K436" s="346"/>
      <c r="P436" s="248"/>
      <c r="X436" s="248"/>
    </row>
    <row r="437" spans="3:24" ht="13.5" customHeight="1">
      <c r="C437" s="346"/>
      <c r="F437" s="345"/>
      <c r="G437" s="345"/>
      <c r="H437" s="248"/>
      <c r="K437" s="346"/>
      <c r="P437" s="248"/>
      <c r="X437" s="248"/>
    </row>
    <row r="438" spans="3:24" ht="13.5" customHeight="1">
      <c r="C438" s="346"/>
      <c r="F438" s="345"/>
      <c r="G438" s="345"/>
      <c r="H438" s="248"/>
      <c r="K438" s="346"/>
      <c r="P438" s="248"/>
      <c r="X438" s="248"/>
    </row>
    <row r="439" spans="3:24" ht="13.5" customHeight="1">
      <c r="C439" s="346"/>
      <c r="F439" s="345"/>
      <c r="G439" s="345"/>
      <c r="H439" s="248"/>
      <c r="K439" s="346"/>
      <c r="P439" s="248"/>
      <c r="X439" s="248"/>
    </row>
    <row r="440" spans="3:24" ht="13.5" customHeight="1">
      <c r="C440" s="346"/>
      <c r="F440" s="345"/>
      <c r="G440" s="345"/>
      <c r="H440" s="248"/>
      <c r="K440" s="346"/>
      <c r="P440" s="248"/>
      <c r="X440" s="248"/>
    </row>
    <row r="441" spans="3:24" ht="13.5" customHeight="1">
      <c r="C441" s="346"/>
      <c r="F441" s="345"/>
      <c r="G441" s="345"/>
      <c r="H441" s="248"/>
      <c r="K441" s="346"/>
      <c r="P441" s="248"/>
      <c r="X441" s="248"/>
    </row>
    <row r="442" spans="3:24" ht="13.5" customHeight="1">
      <c r="C442" s="346"/>
      <c r="F442" s="345"/>
      <c r="G442" s="345"/>
      <c r="H442" s="248"/>
      <c r="K442" s="346"/>
      <c r="P442" s="248"/>
      <c r="X442" s="248"/>
    </row>
    <row r="443" spans="3:24" ht="13.5" customHeight="1">
      <c r="C443" s="346"/>
      <c r="F443" s="345"/>
      <c r="G443" s="345"/>
      <c r="H443" s="248"/>
      <c r="K443" s="346"/>
      <c r="P443" s="248"/>
      <c r="X443" s="248"/>
    </row>
    <row r="444" spans="3:24" ht="13.5" customHeight="1">
      <c r="C444" s="346"/>
      <c r="F444" s="345"/>
      <c r="G444" s="345"/>
      <c r="H444" s="248"/>
      <c r="K444" s="346"/>
      <c r="P444" s="248"/>
      <c r="X444" s="248"/>
    </row>
    <row r="445" spans="3:24" ht="13.5" customHeight="1">
      <c r="C445" s="346"/>
      <c r="F445" s="345"/>
      <c r="G445" s="345"/>
      <c r="H445" s="248"/>
      <c r="K445" s="346"/>
      <c r="P445" s="248"/>
      <c r="X445" s="248"/>
    </row>
    <row r="446" spans="3:24" ht="13.5" customHeight="1">
      <c r="C446" s="346"/>
      <c r="F446" s="345"/>
      <c r="G446" s="345"/>
      <c r="H446" s="248"/>
      <c r="K446" s="346"/>
      <c r="P446" s="248"/>
      <c r="X446" s="248"/>
    </row>
    <row r="447" spans="3:24" ht="13.5" customHeight="1">
      <c r="C447" s="346"/>
      <c r="F447" s="345"/>
      <c r="G447" s="345"/>
      <c r="H447" s="248"/>
      <c r="K447" s="346"/>
      <c r="P447" s="248"/>
      <c r="X447" s="248"/>
    </row>
    <row r="448" spans="3:24" ht="13.5" customHeight="1">
      <c r="C448" s="346"/>
      <c r="F448" s="345"/>
      <c r="G448" s="345"/>
      <c r="H448" s="248"/>
      <c r="K448" s="346"/>
      <c r="P448" s="248"/>
      <c r="X448" s="248"/>
    </row>
    <row r="449" spans="3:24" ht="13.5" customHeight="1">
      <c r="C449" s="346"/>
      <c r="F449" s="345"/>
      <c r="G449" s="345"/>
      <c r="H449" s="248"/>
      <c r="K449" s="346"/>
      <c r="P449" s="248"/>
      <c r="X449" s="248"/>
    </row>
    <row r="450" spans="3:24" ht="13.5" customHeight="1">
      <c r="C450" s="346"/>
      <c r="F450" s="345"/>
      <c r="G450" s="345"/>
      <c r="H450" s="248"/>
      <c r="K450" s="346"/>
      <c r="P450" s="248"/>
      <c r="X450" s="248"/>
    </row>
    <row r="451" spans="3:24" ht="13.5" customHeight="1">
      <c r="C451" s="346"/>
      <c r="F451" s="345"/>
      <c r="G451" s="345"/>
      <c r="H451" s="248"/>
      <c r="K451" s="346"/>
      <c r="P451" s="248"/>
      <c r="X451" s="248"/>
    </row>
    <row r="452" spans="3:24" ht="13.5" customHeight="1">
      <c r="C452" s="346"/>
      <c r="F452" s="345"/>
      <c r="G452" s="345"/>
      <c r="H452" s="248"/>
      <c r="K452" s="346"/>
      <c r="P452" s="248"/>
      <c r="X452" s="248"/>
    </row>
    <row r="453" spans="3:24" ht="13.5" customHeight="1">
      <c r="C453" s="346"/>
      <c r="F453" s="345"/>
      <c r="G453" s="345"/>
      <c r="H453" s="248"/>
      <c r="K453" s="346"/>
      <c r="P453" s="248"/>
      <c r="X453" s="248"/>
    </row>
    <row r="454" spans="3:24" ht="13.5" customHeight="1">
      <c r="C454" s="346"/>
      <c r="F454" s="345"/>
      <c r="G454" s="345"/>
      <c r="H454" s="248"/>
      <c r="K454" s="346"/>
      <c r="P454" s="248"/>
      <c r="X454" s="248"/>
    </row>
    <row r="455" spans="3:24" ht="13.5" customHeight="1">
      <c r="C455" s="346"/>
      <c r="F455" s="345"/>
      <c r="G455" s="345"/>
      <c r="H455" s="248"/>
      <c r="K455" s="346"/>
      <c r="P455" s="248"/>
      <c r="X455" s="248"/>
    </row>
    <row r="456" spans="3:24" ht="13.5" customHeight="1">
      <c r="C456" s="346"/>
      <c r="F456" s="345"/>
      <c r="G456" s="345"/>
      <c r="H456" s="248"/>
      <c r="K456" s="346"/>
      <c r="P456" s="248"/>
      <c r="X456" s="248"/>
    </row>
    <row r="457" spans="3:24" ht="13.5" customHeight="1">
      <c r="C457" s="346"/>
      <c r="F457" s="345"/>
      <c r="G457" s="345"/>
      <c r="H457" s="248"/>
      <c r="K457" s="346"/>
      <c r="P457" s="248"/>
      <c r="X457" s="248"/>
    </row>
    <row r="458" spans="3:24" ht="13.5" customHeight="1">
      <c r="C458" s="346"/>
      <c r="F458" s="345"/>
      <c r="G458" s="345"/>
      <c r="H458" s="248"/>
      <c r="K458" s="346"/>
      <c r="P458" s="248"/>
      <c r="X458" s="248"/>
    </row>
    <row r="459" spans="3:24" ht="13.5" customHeight="1">
      <c r="C459" s="346"/>
      <c r="F459" s="345"/>
      <c r="G459" s="345"/>
      <c r="H459" s="248"/>
      <c r="K459" s="346"/>
      <c r="P459" s="248"/>
      <c r="X459" s="248"/>
    </row>
    <row r="460" spans="3:24" ht="13.5" customHeight="1">
      <c r="C460" s="346"/>
      <c r="F460" s="345"/>
      <c r="G460" s="345"/>
      <c r="H460" s="248"/>
      <c r="K460" s="346"/>
      <c r="P460" s="248"/>
      <c r="X460" s="248"/>
    </row>
    <row r="461" spans="3:24" ht="13.5" customHeight="1">
      <c r="C461" s="346"/>
      <c r="F461" s="345"/>
      <c r="G461" s="345"/>
      <c r="H461" s="248"/>
      <c r="K461" s="346"/>
      <c r="P461" s="248"/>
      <c r="X461" s="248"/>
    </row>
    <row r="462" spans="3:24" ht="13.5" customHeight="1">
      <c r="C462" s="346"/>
      <c r="F462" s="345"/>
      <c r="G462" s="345"/>
      <c r="H462" s="248"/>
      <c r="K462" s="346"/>
      <c r="P462" s="248"/>
      <c r="X462" s="248"/>
    </row>
    <row r="463" spans="3:24" ht="13.5" customHeight="1">
      <c r="C463" s="346"/>
      <c r="F463" s="345"/>
      <c r="G463" s="345"/>
      <c r="H463" s="248"/>
      <c r="K463" s="346"/>
      <c r="P463" s="248"/>
      <c r="X463" s="248"/>
    </row>
    <row r="464" spans="3:24" ht="13.5" customHeight="1">
      <c r="C464" s="346"/>
      <c r="F464" s="345"/>
      <c r="G464" s="345"/>
      <c r="H464" s="248"/>
      <c r="K464" s="346"/>
      <c r="P464" s="248"/>
      <c r="X464" s="248"/>
    </row>
    <row r="465" spans="3:24" ht="13.5" customHeight="1">
      <c r="C465" s="346"/>
      <c r="F465" s="345"/>
      <c r="G465" s="345"/>
      <c r="H465" s="248"/>
      <c r="K465" s="346"/>
      <c r="P465" s="248"/>
      <c r="X465" s="248"/>
    </row>
    <row r="466" spans="3:24" ht="13.5" customHeight="1">
      <c r="C466" s="346"/>
      <c r="F466" s="345"/>
      <c r="G466" s="345"/>
      <c r="H466" s="248"/>
      <c r="K466" s="346"/>
      <c r="P466" s="248"/>
      <c r="X466" s="248"/>
    </row>
    <row r="467" spans="3:24" ht="13.5" customHeight="1">
      <c r="C467" s="346"/>
      <c r="F467" s="345"/>
      <c r="G467" s="345"/>
      <c r="H467" s="248"/>
      <c r="K467" s="346"/>
      <c r="P467" s="248"/>
      <c r="X467" s="248"/>
    </row>
    <row r="468" spans="3:24" ht="13.5" customHeight="1">
      <c r="C468" s="346"/>
      <c r="F468" s="345"/>
      <c r="G468" s="345"/>
      <c r="H468" s="248"/>
      <c r="K468" s="346"/>
      <c r="P468" s="248"/>
      <c r="X468" s="248"/>
    </row>
    <row r="469" spans="3:24" ht="13.5" customHeight="1">
      <c r="C469" s="346"/>
      <c r="F469" s="345"/>
      <c r="G469" s="345"/>
      <c r="H469" s="248"/>
      <c r="K469" s="346"/>
      <c r="P469" s="248"/>
      <c r="X469" s="248"/>
    </row>
    <row r="470" spans="3:24" ht="13.5" customHeight="1">
      <c r="C470" s="346"/>
      <c r="F470" s="345"/>
      <c r="G470" s="345"/>
      <c r="H470" s="248"/>
      <c r="K470" s="346"/>
      <c r="P470" s="248"/>
      <c r="X470" s="248"/>
    </row>
    <row r="471" spans="3:24" ht="13.5" customHeight="1">
      <c r="C471" s="346"/>
      <c r="F471" s="345"/>
      <c r="G471" s="345"/>
      <c r="H471" s="248"/>
      <c r="K471" s="346"/>
      <c r="P471" s="248"/>
      <c r="X471" s="248"/>
    </row>
    <row r="472" spans="3:24" ht="13.5" customHeight="1">
      <c r="C472" s="346"/>
      <c r="F472" s="345"/>
      <c r="G472" s="345"/>
      <c r="H472" s="248"/>
      <c r="K472" s="346"/>
      <c r="P472" s="248"/>
      <c r="X472" s="248"/>
    </row>
    <row r="473" spans="3:24" ht="13.5" customHeight="1">
      <c r="C473" s="346"/>
      <c r="F473" s="345"/>
      <c r="G473" s="345"/>
      <c r="H473" s="248"/>
      <c r="K473" s="346"/>
      <c r="P473" s="248"/>
      <c r="X473" s="248"/>
    </row>
    <row r="474" spans="3:24" ht="13.5" customHeight="1">
      <c r="C474" s="346"/>
      <c r="F474" s="345"/>
      <c r="G474" s="345"/>
      <c r="H474" s="248"/>
      <c r="K474" s="346"/>
      <c r="P474" s="248"/>
      <c r="X474" s="248"/>
    </row>
    <row r="475" spans="3:24" ht="13.5" customHeight="1">
      <c r="C475" s="346"/>
      <c r="F475" s="345"/>
      <c r="G475" s="345"/>
      <c r="H475" s="248"/>
      <c r="K475" s="346"/>
      <c r="P475" s="248"/>
      <c r="X475" s="248"/>
    </row>
    <row r="476" spans="3:24" ht="13.5" customHeight="1">
      <c r="C476" s="346"/>
      <c r="F476" s="345"/>
      <c r="G476" s="345"/>
      <c r="H476" s="248"/>
      <c r="K476" s="346"/>
      <c r="P476" s="248"/>
      <c r="X476" s="248"/>
    </row>
    <row r="477" spans="3:24" ht="13.5" customHeight="1">
      <c r="C477" s="346"/>
      <c r="F477" s="345"/>
      <c r="G477" s="345"/>
      <c r="H477" s="248"/>
      <c r="K477" s="346"/>
      <c r="P477" s="248"/>
      <c r="X477" s="248"/>
    </row>
    <row r="478" spans="3:24" ht="13.5" customHeight="1">
      <c r="C478" s="346"/>
      <c r="F478" s="345"/>
      <c r="G478" s="345"/>
      <c r="H478" s="248"/>
      <c r="K478" s="346"/>
      <c r="P478" s="248"/>
      <c r="X478" s="248"/>
    </row>
    <row r="479" spans="3:24" ht="13.5" customHeight="1">
      <c r="C479" s="346"/>
      <c r="F479" s="345"/>
      <c r="G479" s="345"/>
      <c r="H479" s="248"/>
      <c r="K479" s="346"/>
      <c r="P479" s="248"/>
      <c r="X479" s="248"/>
    </row>
    <row r="480" spans="3:24" ht="13.5" customHeight="1">
      <c r="C480" s="346"/>
      <c r="F480" s="345"/>
      <c r="G480" s="345"/>
      <c r="H480" s="248"/>
      <c r="K480" s="346"/>
      <c r="P480" s="248"/>
      <c r="X480" s="248"/>
    </row>
    <row r="481" spans="3:24" ht="13.5" customHeight="1">
      <c r="C481" s="346"/>
      <c r="F481" s="345"/>
      <c r="G481" s="345"/>
      <c r="H481" s="248"/>
      <c r="K481" s="346"/>
      <c r="P481" s="248"/>
      <c r="X481" s="248"/>
    </row>
    <row r="482" spans="3:24" ht="13.5" customHeight="1">
      <c r="C482" s="346"/>
      <c r="F482" s="345"/>
      <c r="G482" s="345"/>
      <c r="H482" s="248"/>
      <c r="K482" s="346"/>
      <c r="P482" s="248"/>
      <c r="X482" s="248"/>
    </row>
    <row r="483" spans="3:24" ht="13.5" customHeight="1">
      <c r="C483" s="346"/>
      <c r="F483" s="345"/>
      <c r="G483" s="345"/>
      <c r="H483" s="248"/>
      <c r="K483" s="346"/>
      <c r="P483" s="248"/>
      <c r="X483" s="248"/>
    </row>
    <row r="484" spans="3:24" ht="13.5" customHeight="1">
      <c r="C484" s="346"/>
      <c r="F484" s="345"/>
      <c r="G484" s="345"/>
      <c r="H484" s="248"/>
      <c r="K484" s="346"/>
      <c r="P484" s="248"/>
      <c r="X484" s="248"/>
    </row>
    <row r="485" spans="3:24" ht="13.5" customHeight="1">
      <c r="C485" s="346"/>
      <c r="F485" s="345"/>
      <c r="G485" s="345"/>
      <c r="H485" s="248"/>
      <c r="K485" s="346"/>
      <c r="P485" s="248"/>
      <c r="X485" s="248"/>
    </row>
    <row r="486" spans="3:24" ht="13.5" customHeight="1">
      <c r="C486" s="346"/>
      <c r="F486" s="345"/>
      <c r="G486" s="345"/>
      <c r="H486" s="248"/>
      <c r="K486" s="346"/>
      <c r="P486" s="248"/>
      <c r="X486" s="248"/>
    </row>
    <row r="487" spans="3:24" ht="13.5" customHeight="1">
      <c r="C487" s="346"/>
      <c r="F487" s="345"/>
      <c r="G487" s="345"/>
      <c r="H487" s="248"/>
      <c r="K487" s="346"/>
      <c r="P487" s="248"/>
      <c r="X487" s="248"/>
    </row>
    <row r="488" spans="3:24" ht="13.5" customHeight="1">
      <c r="C488" s="346"/>
      <c r="F488" s="345"/>
      <c r="G488" s="345"/>
      <c r="H488" s="248"/>
      <c r="K488" s="346"/>
      <c r="P488" s="248"/>
      <c r="X488" s="248"/>
    </row>
    <row r="489" spans="3:24" ht="13.5" customHeight="1">
      <c r="C489" s="346"/>
      <c r="F489" s="345"/>
      <c r="G489" s="345"/>
      <c r="H489" s="248"/>
      <c r="K489" s="346"/>
      <c r="P489" s="248"/>
      <c r="X489" s="248"/>
    </row>
    <row r="490" spans="3:24" ht="13.5" customHeight="1">
      <c r="C490" s="346"/>
      <c r="F490" s="345"/>
      <c r="G490" s="345"/>
      <c r="H490" s="248"/>
      <c r="K490" s="346"/>
      <c r="P490" s="248"/>
      <c r="X490" s="248"/>
    </row>
    <row r="491" spans="3:24" ht="13.5" customHeight="1">
      <c r="C491" s="346"/>
      <c r="F491" s="345"/>
      <c r="G491" s="345"/>
      <c r="H491" s="248"/>
      <c r="K491" s="346"/>
      <c r="P491" s="248"/>
      <c r="X491" s="248"/>
    </row>
    <row r="492" spans="3:24" ht="13.5" customHeight="1">
      <c r="C492" s="346"/>
      <c r="F492" s="345"/>
      <c r="G492" s="345"/>
      <c r="H492" s="248"/>
      <c r="K492" s="346"/>
      <c r="P492" s="248"/>
      <c r="X492" s="248"/>
    </row>
    <row r="493" spans="3:24" ht="13.5" customHeight="1">
      <c r="C493" s="346"/>
      <c r="F493" s="345"/>
      <c r="G493" s="345"/>
      <c r="H493" s="248"/>
      <c r="K493" s="346"/>
      <c r="P493" s="248"/>
      <c r="X493" s="248"/>
    </row>
    <row r="494" spans="3:24" ht="13.5" customHeight="1">
      <c r="C494" s="346"/>
      <c r="F494" s="345"/>
      <c r="G494" s="345"/>
      <c r="H494" s="248"/>
      <c r="K494" s="346"/>
      <c r="P494" s="248"/>
      <c r="X494" s="248"/>
    </row>
    <row r="495" spans="3:24" ht="13.5" customHeight="1">
      <c r="C495" s="346"/>
      <c r="F495" s="345"/>
      <c r="G495" s="345"/>
      <c r="H495" s="248"/>
      <c r="K495" s="346"/>
      <c r="P495" s="248"/>
      <c r="X495" s="248"/>
    </row>
    <row r="496" spans="3:24" ht="13.5" customHeight="1">
      <c r="C496" s="346"/>
      <c r="F496" s="345"/>
      <c r="G496" s="345"/>
      <c r="H496" s="248"/>
      <c r="K496" s="346"/>
      <c r="P496" s="248"/>
      <c r="X496" s="248"/>
    </row>
    <row r="497" spans="3:24" ht="13.5" customHeight="1">
      <c r="C497" s="346"/>
      <c r="F497" s="345"/>
      <c r="G497" s="345"/>
      <c r="H497" s="248"/>
      <c r="K497" s="346"/>
      <c r="P497" s="248"/>
      <c r="X497" s="248"/>
    </row>
    <row r="498" spans="3:24" ht="13.5" customHeight="1">
      <c r="C498" s="346"/>
      <c r="F498" s="345"/>
      <c r="G498" s="345"/>
      <c r="H498" s="248"/>
      <c r="K498" s="346"/>
      <c r="P498" s="248"/>
      <c r="X498" s="248"/>
    </row>
    <row r="499" spans="3:24" ht="13.5" customHeight="1">
      <c r="C499" s="346"/>
      <c r="F499" s="345"/>
      <c r="G499" s="345"/>
      <c r="H499" s="248"/>
      <c r="K499" s="346"/>
      <c r="P499" s="248"/>
      <c r="X499" s="248"/>
    </row>
    <row r="500" spans="3:24" ht="13.5" customHeight="1">
      <c r="C500" s="346"/>
      <c r="F500" s="345"/>
      <c r="G500" s="345"/>
      <c r="H500" s="248"/>
      <c r="K500" s="346"/>
      <c r="P500" s="248"/>
      <c r="X500" s="248"/>
    </row>
    <row r="501" spans="3:24" ht="13.5" customHeight="1">
      <c r="C501" s="346"/>
      <c r="F501" s="345"/>
      <c r="G501" s="345"/>
      <c r="H501" s="248"/>
      <c r="K501" s="346"/>
      <c r="P501" s="248"/>
      <c r="X501" s="248"/>
    </row>
    <row r="502" spans="3:24" ht="13.5" customHeight="1">
      <c r="C502" s="346"/>
      <c r="F502" s="345"/>
      <c r="G502" s="345"/>
      <c r="H502" s="248"/>
      <c r="K502" s="346"/>
      <c r="P502" s="248"/>
      <c r="X502" s="248"/>
    </row>
    <row r="503" spans="3:24" ht="13.5" customHeight="1">
      <c r="C503" s="346"/>
      <c r="F503" s="345"/>
      <c r="G503" s="345"/>
      <c r="H503" s="248"/>
      <c r="K503" s="346"/>
      <c r="P503" s="248"/>
      <c r="X503" s="248"/>
    </row>
    <row r="504" spans="3:24" ht="13.5" customHeight="1">
      <c r="C504" s="346"/>
      <c r="F504" s="345"/>
      <c r="G504" s="345"/>
      <c r="H504" s="248"/>
      <c r="K504" s="346"/>
      <c r="P504" s="248"/>
      <c r="X504" s="248"/>
    </row>
    <row r="505" spans="3:24" ht="13.5" customHeight="1">
      <c r="C505" s="346"/>
      <c r="F505" s="345"/>
      <c r="G505" s="345"/>
      <c r="H505" s="248"/>
      <c r="K505" s="346"/>
      <c r="P505" s="248"/>
      <c r="X505" s="248"/>
    </row>
    <row r="506" spans="3:24" ht="13.5" customHeight="1">
      <c r="C506" s="346"/>
      <c r="F506" s="345"/>
      <c r="G506" s="345"/>
      <c r="H506" s="248"/>
      <c r="K506" s="346"/>
      <c r="P506" s="248"/>
      <c r="X506" s="248"/>
    </row>
    <row r="507" spans="3:24" ht="13.5" customHeight="1">
      <c r="C507" s="346"/>
      <c r="F507" s="345"/>
      <c r="G507" s="345"/>
      <c r="H507" s="248"/>
      <c r="K507" s="346"/>
      <c r="P507" s="248"/>
      <c r="X507" s="248"/>
    </row>
    <row r="508" spans="3:24" ht="13.5" customHeight="1">
      <c r="C508" s="346"/>
      <c r="F508" s="345"/>
      <c r="G508" s="345"/>
      <c r="H508" s="248"/>
      <c r="K508" s="346"/>
      <c r="P508" s="248"/>
      <c r="X508" s="248"/>
    </row>
    <row r="509" spans="3:24" ht="13.5" customHeight="1">
      <c r="C509" s="346"/>
      <c r="F509" s="345"/>
      <c r="G509" s="345"/>
      <c r="H509" s="248"/>
      <c r="K509" s="346"/>
      <c r="P509" s="248"/>
      <c r="X509" s="248"/>
    </row>
    <row r="510" spans="3:24" ht="13.5" customHeight="1">
      <c r="C510" s="346"/>
      <c r="F510" s="345"/>
      <c r="G510" s="345"/>
      <c r="H510" s="248"/>
      <c r="K510" s="346"/>
      <c r="P510" s="248"/>
      <c r="X510" s="248"/>
    </row>
    <row r="511" spans="3:24" ht="13.5" customHeight="1">
      <c r="C511" s="346"/>
      <c r="F511" s="345"/>
      <c r="G511" s="345"/>
      <c r="H511" s="248"/>
      <c r="K511" s="346"/>
      <c r="P511" s="248"/>
      <c r="X511" s="248"/>
    </row>
    <row r="512" spans="3:24" ht="13.5" customHeight="1">
      <c r="C512" s="346"/>
      <c r="F512" s="345"/>
      <c r="G512" s="345"/>
      <c r="H512" s="248"/>
      <c r="K512" s="346"/>
      <c r="P512" s="248"/>
      <c r="X512" s="248"/>
    </row>
    <row r="513" spans="3:24" ht="13.5" customHeight="1">
      <c r="C513" s="346"/>
      <c r="F513" s="345"/>
      <c r="G513" s="345"/>
      <c r="H513" s="248"/>
      <c r="K513" s="346"/>
      <c r="P513" s="248"/>
      <c r="X513" s="248"/>
    </row>
    <row r="514" spans="3:24" ht="13.5" customHeight="1">
      <c r="C514" s="346"/>
      <c r="F514" s="345"/>
      <c r="G514" s="345"/>
      <c r="H514" s="248"/>
      <c r="K514" s="346"/>
      <c r="P514" s="248"/>
      <c r="X514" s="248"/>
    </row>
    <row r="515" spans="3:24" ht="13.5" customHeight="1">
      <c r="C515" s="346"/>
      <c r="F515" s="345"/>
      <c r="G515" s="345"/>
      <c r="H515" s="248"/>
      <c r="K515" s="346"/>
      <c r="P515" s="248"/>
      <c r="X515" s="248"/>
    </row>
    <row r="516" spans="3:24" ht="13.5" customHeight="1">
      <c r="C516" s="346"/>
      <c r="F516" s="345"/>
      <c r="G516" s="345"/>
      <c r="H516" s="248"/>
      <c r="K516" s="346"/>
      <c r="P516" s="248"/>
      <c r="X516" s="248"/>
    </row>
    <row r="517" spans="3:24" ht="13.5" customHeight="1">
      <c r="C517" s="346"/>
      <c r="F517" s="345"/>
      <c r="G517" s="345"/>
      <c r="H517" s="248"/>
      <c r="K517" s="346"/>
      <c r="P517" s="248"/>
      <c r="X517" s="248"/>
    </row>
    <row r="518" spans="3:24" ht="13.5" customHeight="1">
      <c r="C518" s="346"/>
      <c r="F518" s="345"/>
      <c r="G518" s="345"/>
      <c r="H518" s="248"/>
      <c r="K518" s="346"/>
      <c r="P518" s="248"/>
      <c r="X518" s="248"/>
    </row>
    <row r="519" spans="3:24" ht="13.5" customHeight="1">
      <c r="C519" s="346"/>
      <c r="F519" s="345"/>
      <c r="G519" s="345"/>
      <c r="H519" s="248"/>
      <c r="K519" s="346"/>
      <c r="P519" s="248"/>
      <c r="X519" s="248"/>
    </row>
    <row r="520" spans="3:24" ht="13.5" customHeight="1">
      <c r="C520" s="346"/>
      <c r="F520" s="345"/>
      <c r="G520" s="345"/>
      <c r="H520" s="248"/>
      <c r="K520" s="346"/>
      <c r="P520" s="248"/>
      <c r="X520" s="248"/>
    </row>
    <row r="521" spans="3:24" ht="13.5" customHeight="1">
      <c r="C521" s="346"/>
      <c r="F521" s="345"/>
      <c r="G521" s="345"/>
      <c r="H521" s="248"/>
      <c r="K521" s="346"/>
      <c r="P521" s="248"/>
      <c r="X521" s="248"/>
    </row>
    <row r="522" spans="3:24" ht="13.5" customHeight="1">
      <c r="C522" s="346"/>
      <c r="F522" s="345"/>
      <c r="G522" s="345"/>
      <c r="H522" s="248"/>
      <c r="K522" s="346"/>
      <c r="P522" s="248"/>
      <c r="X522" s="248"/>
    </row>
    <row r="523" spans="3:24" ht="13.5" customHeight="1">
      <c r="C523" s="346"/>
      <c r="F523" s="345"/>
      <c r="G523" s="345"/>
      <c r="H523" s="248"/>
      <c r="K523" s="346"/>
      <c r="P523" s="248"/>
      <c r="X523" s="248"/>
    </row>
    <row r="524" spans="3:24" ht="13.5" customHeight="1">
      <c r="C524" s="346"/>
      <c r="F524" s="345"/>
      <c r="G524" s="345"/>
      <c r="H524" s="248"/>
      <c r="K524" s="346"/>
      <c r="P524" s="248"/>
      <c r="X524" s="248"/>
    </row>
    <row r="525" spans="3:24" ht="13.5" customHeight="1">
      <c r="C525" s="346"/>
      <c r="F525" s="345"/>
      <c r="G525" s="345"/>
      <c r="H525" s="248"/>
      <c r="K525" s="346"/>
      <c r="P525" s="248"/>
      <c r="X525" s="248"/>
    </row>
    <row r="526" spans="3:24" ht="13.5" customHeight="1">
      <c r="C526" s="346"/>
      <c r="F526" s="345"/>
      <c r="G526" s="345"/>
      <c r="H526" s="248"/>
      <c r="K526" s="346"/>
      <c r="P526" s="248"/>
      <c r="X526" s="248"/>
    </row>
    <row r="527" spans="3:24" ht="13.5" customHeight="1">
      <c r="C527" s="346"/>
      <c r="F527" s="345"/>
      <c r="G527" s="345"/>
      <c r="H527" s="248"/>
      <c r="K527" s="346"/>
      <c r="P527" s="248"/>
      <c r="X527" s="248"/>
    </row>
    <row r="528" spans="3:24" ht="13.5" customHeight="1">
      <c r="C528" s="346"/>
      <c r="F528" s="345"/>
      <c r="G528" s="345"/>
      <c r="H528" s="248"/>
      <c r="K528" s="346"/>
      <c r="P528" s="248"/>
      <c r="X528" s="248"/>
    </row>
    <row r="529" spans="3:24" ht="13.5" customHeight="1">
      <c r="C529" s="346"/>
      <c r="F529" s="345"/>
      <c r="G529" s="345"/>
      <c r="H529" s="248"/>
      <c r="K529" s="346"/>
      <c r="P529" s="248"/>
      <c r="X529" s="248"/>
    </row>
    <row r="530" spans="3:24" ht="13.5" customHeight="1">
      <c r="C530" s="346"/>
      <c r="F530" s="345"/>
      <c r="G530" s="345"/>
      <c r="H530" s="248"/>
      <c r="K530" s="346"/>
      <c r="P530" s="248"/>
      <c r="X530" s="248"/>
    </row>
    <row r="531" spans="3:24" ht="13.5" customHeight="1">
      <c r="C531" s="346"/>
      <c r="F531" s="345"/>
      <c r="G531" s="345"/>
      <c r="H531" s="248"/>
      <c r="K531" s="346"/>
      <c r="P531" s="248"/>
      <c r="X531" s="248"/>
    </row>
    <row r="532" spans="3:24" ht="13.5" customHeight="1">
      <c r="C532" s="346"/>
      <c r="F532" s="345"/>
      <c r="G532" s="345"/>
      <c r="H532" s="248"/>
      <c r="K532" s="346"/>
      <c r="P532" s="248"/>
      <c r="X532" s="248"/>
    </row>
    <row r="533" spans="3:24" ht="13.5" customHeight="1">
      <c r="C533" s="346"/>
      <c r="F533" s="345"/>
      <c r="G533" s="345"/>
      <c r="H533" s="248"/>
      <c r="K533" s="346"/>
      <c r="P533" s="248"/>
      <c r="X533" s="248"/>
    </row>
    <row r="534" spans="3:24" ht="13.5" customHeight="1">
      <c r="C534" s="346"/>
      <c r="F534" s="345"/>
      <c r="G534" s="345"/>
      <c r="H534" s="248"/>
      <c r="K534" s="346"/>
      <c r="P534" s="248"/>
      <c r="X534" s="248"/>
    </row>
    <row r="535" spans="3:24" ht="13.5" customHeight="1">
      <c r="C535" s="346"/>
      <c r="F535" s="345"/>
      <c r="G535" s="345"/>
      <c r="H535" s="248"/>
      <c r="K535" s="346"/>
      <c r="P535" s="248"/>
      <c r="X535" s="248"/>
    </row>
    <row r="536" spans="3:24" ht="13.5" customHeight="1">
      <c r="C536" s="346"/>
      <c r="F536" s="345"/>
      <c r="G536" s="345"/>
      <c r="H536" s="248"/>
      <c r="K536" s="346"/>
      <c r="P536" s="248"/>
      <c r="X536" s="248"/>
    </row>
    <row r="537" spans="3:24" ht="13.5" customHeight="1">
      <c r="C537" s="346"/>
      <c r="F537" s="345"/>
      <c r="G537" s="345"/>
      <c r="H537" s="248"/>
      <c r="K537" s="346"/>
      <c r="P537" s="248"/>
      <c r="X537" s="248"/>
    </row>
    <row r="538" spans="3:24" ht="13.5" customHeight="1">
      <c r="C538" s="346"/>
      <c r="F538" s="345"/>
      <c r="G538" s="345"/>
      <c r="H538" s="248"/>
      <c r="K538" s="346"/>
      <c r="P538" s="248"/>
      <c r="X538" s="248"/>
    </row>
    <row r="539" spans="3:24" ht="13.5" customHeight="1">
      <c r="C539" s="346"/>
      <c r="F539" s="345"/>
      <c r="G539" s="345"/>
      <c r="H539" s="248"/>
      <c r="K539" s="346"/>
      <c r="P539" s="248"/>
      <c r="X539" s="248"/>
    </row>
    <row r="540" spans="3:24" ht="13.5" customHeight="1">
      <c r="C540" s="346"/>
      <c r="F540" s="345"/>
      <c r="G540" s="345"/>
      <c r="H540" s="248"/>
      <c r="K540" s="346"/>
      <c r="P540" s="248"/>
      <c r="X540" s="248"/>
    </row>
    <row r="541" spans="3:24" ht="13.5" customHeight="1">
      <c r="C541" s="346"/>
      <c r="F541" s="345"/>
      <c r="G541" s="345"/>
      <c r="H541" s="248"/>
      <c r="K541" s="346"/>
      <c r="P541" s="248"/>
      <c r="X541" s="248"/>
    </row>
    <row r="542" spans="3:24" ht="13.5" customHeight="1">
      <c r="C542" s="346"/>
      <c r="F542" s="345"/>
      <c r="G542" s="345"/>
      <c r="H542" s="248"/>
      <c r="K542" s="346"/>
      <c r="P542" s="248"/>
      <c r="X542" s="248"/>
    </row>
    <row r="543" spans="3:24" ht="13.5" customHeight="1">
      <c r="C543" s="346"/>
      <c r="F543" s="345"/>
      <c r="G543" s="345"/>
      <c r="H543" s="248"/>
      <c r="K543" s="346"/>
      <c r="P543" s="248"/>
      <c r="X543" s="248"/>
    </row>
    <row r="544" spans="3:24" ht="13.5" customHeight="1">
      <c r="C544" s="346"/>
      <c r="F544" s="345"/>
      <c r="G544" s="345"/>
      <c r="H544" s="248"/>
      <c r="K544" s="346"/>
      <c r="P544" s="248"/>
      <c r="X544" s="248"/>
    </row>
    <row r="545" spans="3:24" ht="13.5" customHeight="1">
      <c r="C545" s="346"/>
      <c r="F545" s="345"/>
      <c r="G545" s="345"/>
      <c r="H545" s="248"/>
      <c r="K545" s="346"/>
      <c r="P545" s="248"/>
      <c r="X545" s="248"/>
    </row>
    <row r="546" spans="3:24" ht="13.5" customHeight="1">
      <c r="C546" s="346"/>
      <c r="F546" s="345"/>
      <c r="G546" s="345"/>
      <c r="H546" s="248"/>
      <c r="K546" s="346"/>
      <c r="P546" s="248"/>
      <c r="X546" s="248"/>
    </row>
    <row r="547" spans="3:24" ht="13.5" customHeight="1">
      <c r="C547" s="346"/>
      <c r="F547" s="345"/>
      <c r="G547" s="345"/>
      <c r="H547" s="248"/>
      <c r="K547" s="346"/>
      <c r="P547" s="248"/>
      <c r="X547" s="248"/>
    </row>
    <row r="548" spans="3:24" ht="13.5" customHeight="1">
      <c r="C548" s="346"/>
      <c r="F548" s="345"/>
      <c r="G548" s="345"/>
      <c r="H548" s="248"/>
      <c r="K548" s="346"/>
      <c r="P548" s="248"/>
      <c r="X548" s="248"/>
    </row>
    <row r="549" spans="3:24" ht="13.5" customHeight="1">
      <c r="C549" s="346"/>
      <c r="F549" s="345"/>
      <c r="G549" s="345"/>
      <c r="H549" s="248"/>
      <c r="K549" s="346"/>
      <c r="P549" s="248"/>
      <c r="X549" s="248"/>
    </row>
    <row r="550" spans="3:24" ht="13.5" customHeight="1">
      <c r="C550" s="346"/>
      <c r="F550" s="345"/>
      <c r="G550" s="345"/>
      <c r="H550" s="248"/>
      <c r="K550" s="346"/>
      <c r="P550" s="248"/>
      <c r="X550" s="248"/>
    </row>
    <row r="551" spans="3:24" ht="13.5" customHeight="1">
      <c r="C551" s="346"/>
      <c r="F551" s="345"/>
      <c r="G551" s="345"/>
      <c r="H551" s="248"/>
      <c r="K551" s="346"/>
      <c r="P551" s="248"/>
      <c r="X551" s="248"/>
    </row>
    <row r="552" spans="3:24" ht="13.5" customHeight="1">
      <c r="C552" s="346"/>
      <c r="F552" s="345"/>
      <c r="G552" s="345"/>
      <c r="H552" s="248"/>
      <c r="K552" s="346"/>
      <c r="P552" s="248"/>
      <c r="X552" s="248"/>
    </row>
    <row r="553" spans="3:24" ht="13.5" customHeight="1">
      <c r="C553" s="346"/>
      <c r="F553" s="345"/>
      <c r="G553" s="345"/>
      <c r="H553" s="248"/>
      <c r="K553" s="346"/>
      <c r="P553" s="248"/>
      <c r="X553" s="248"/>
    </row>
    <row r="554" spans="3:24" ht="13.5" customHeight="1">
      <c r="C554" s="346"/>
      <c r="F554" s="345"/>
      <c r="G554" s="345"/>
      <c r="H554" s="248"/>
      <c r="K554" s="346"/>
      <c r="P554" s="248"/>
      <c r="X554" s="248"/>
    </row>
    <row r="555" spans="3:24" ht="13.5" customHeight="1">
      <c r="C555" s="346"/>
      <c r="F555" s="345"/>
      <c r="G555" s="345"/>
      <c r="H555" s="248"/>
      <c r="K555" s="346"/>
      <c r="P555" s="248"/>
      <c r="X555" s="248"/>
    </row>
    <row r="556" spans="3:24" ht="13.5" customHeight="1">
      <c r="C556" s="346"/>
      <c r="F556" s="345"/>
      <c r="G556" s="345"/>
      <c r="H556" s="248"/>
      <c r="K556" s="346"/>
      <c r="P556" s="248"/>
      <c r="X556" s="248"/>
    </row>
    <row r="557" spans="3:24" ht="13.5" customHeight="1">
      <c r="C557" s="346"/>
      <c r="F557" s="345"/>
      <c r="G557" s="345"/>
      <c r="H557" s="248"/>
      <c r="K557" s="346"/>
      <c r="P557" s="248"/>
      <c r="X557" s="248"/>
    </row>
    <row r="558" spans="3:24" ht="13.5" customHeight="1">
      <c r="C558" s="346"/>
      <c r="F558" s="345"/>
      <c r="G558" s="345"/>
      <c r="H558" s="248"/>
      <c r="K558" s="346"/>
      <c r="P558" s="248"/>
      <c r="X558" s="248"/>
    </row>
    <row r="559" spans="3:24" ht="13.5" customHeight="1">
      <c r="C559" s="346"/>
      <c r="F559" s="345"/>
      <c r="G559" s="345"/>
      <c r="H559" s="248"/>
      <c r="K559" s="346"/>
      <c r="P559" s="248"/>
      <c r="X559" s="248"/>
    </row>
    <row r="560" spans="3:24" ht="13.5" customHeight="1">
      <c r="C560" s="346"/>
      <c r="F560" s="345"/>
      <c r="G560" s="345"/>
      <c r="H560" s="248"/>
      <c r="K560" s="346"/>
      <c r="P560" s="248"/>
      <c r="X560" s="248"/>
    </row>
    <row r="561" spans="3:24" ht="13.5" customHeight="1">
      <c r="C561" s="346"/>
      <c r="F561" s="345"/>
      <c r="G561" s="345"/>
      <c r="H561" s="248"/>
      <c r="K561" s="346"/>
      <c r="P561" s="248"/>
      <c r="X561" s="248"/>
    </row>
    <row r="562" spans="3:24" ht="13.5" customHeight="1">
      <c r="C562" s="346"/>
      <c r="F562" s="345"/>
      <c r="G562" s="345"/>
      <c r="H562" s="248"/>
      <c r="K562" s="346"/>
      <c r="P562" s="248"/>
      <c r="X562" s="248"/>
    </row>
    <row r="563" spans="3:24" ht="13.5" customHeight="1">
      <c r="C563" s="346"/>
      <c r="F563" s="345"/>
      <c r="G563" s="345"/>
      <c r="H563" s="248"/>
      <c r="K563" s="346"/>
      <c r="P563" s="248"/>
      <c r="X563" s="248"/>
    </row>
    <row r="564" spans="3:24" ht="13.5" customHeight="1">
      <c r="C564" s="346"/>
      <c r="F564" s="345"/>
      <c r="G564" s="345"/>
      <c r="H564" s="248"/>
      <c r="K564" s="346"/>
      <c r="P564" s="248"/>
      <c r="X564" s="248"/>
    </row>
    <row r="565" spans="3:24" ht="13.5" customHeight="1">
      <c r="C565" s="346"/>
      <c r="F565" s="345"/>
      <c r="G565" s="345"/>
      <c r="H565" s="248"/>
      <c r="K565" s="346"/>
      <c r="P565" s="248"/>
      <c r="X565" s="248"/>
    </row>
    <row r="566" spans="3:24" ht="13.5" customHeight="1">
      <c r="C566" s="346"/>
      <c r="F566" s="345"/>
      <c r="G566" s="345"/>
      <c r="H566" s="248"/>
      <c r="K566" s="346"/>
      <c r="P566" s="248"/>
      <c r="X566" s="248"/>
    </row>
    <row r="567" spans="3:24" ht="13.5" customHeight="1">
      <c r="C567" s="346"/>
      <c r="F567" s="345"/>
      <c r="G567" s="345"/>
      <c r="H567" s="248"/>
      <c r="K567" s="346"/>
      <c r="P567" s="248"/>
      <c r="X567" s="248"/>
    </row>
    <row r="568" spans="3:24" ht="13.5" customHeight="1">
      <c r="C568" s="346"/>
      <c r="F568" s="345"/>
      <c r="G568" s="345"/>
      <c r="H568" s="248"/>
      <c r="K568" s="346"/>
      <c r="P568" s="248"/>
      <c r="X568" s="248"/>
    </row>
    <row r="569" spans="3:24" ht="13.5" customHeight="1">
      <c r="C569" s="346"/>
      <c r="F569" s="345"/>
      <c r="G569" s="345"/>
      <c r="H569" s="248"/>
      <c r="K569" s="346"/>
      <c r="P569" s="248"/>
      <c r="X569" s="248"/>
    </row>
    <row r="570" spans="3:24" ht="13.5" customHeight="1">
      <c r="C570" s="346"/>
      <c r="F570" s="345"/>
      <c r="G570" s="345"/>
      <c r="H570" s="248"/>
      <c r="K570" s="346"/>
      <c r="P570" s="248"/>
      <c r="X570" s="248"/>
    </row>
    <row r="571" spans="3:24" ht="13.5" customHeight="1">
      <c r="C571" s="346"/>
      <c r="F571" s="345"/>
      <c r="G571" s="345"/>
      <c r="H571" s="248"/>
      <c r="K571" s="346"/>
      <c r="P571" s="248"/>
      <c r="X571" s="248"/>
    </row>
    <row r="572" spans="3:24" ht="13.5" customHeight="1">
      <c r="C572" s="346"/>
      <c r="F572" s="345"/>
      <c r="G572" s="345"/>
      <c r="H572" s="248"/>
      <c r="K572" s="346"/>
      <c r="P572" s="248"/>
      <c r="X572" s="248"/>
    </row>
    <row r="573" spans="3:24" ht="13.5" customHeight="1">
      <c r="C573" s="346"/>
      <c r="F573" s="345"/>
      <c r="G573" s="345"/>
      <c r="H573" s="248"/>
      <c r="K573" s="346"/>
      <c r="P573" s="248"/>
      <c r="X573" s="248"/>
    </row>
    <row r="574" spans="3:24" ht="13.5" customHeight="1">
      <c r="C574" s="346"/>
      <c r="F574" s="345"/>
      <c r="G574" s="345"/>
      <c r="H574" s="248"/>
      <c r="K574" s="346"/>
      <c r="P574" s="248"/>
      <c r="X574" s="248"/>
    </row>
    <row r="575" spans="3:24" ht="13.5" customHeight="1">
      <c r="C575" s="346"/>
      <c r="F575" s="345"/>
      <c r="G575" s="345"/>
      <c r="H575" s="248"/>
      <c r="K575" s="346"/>
      <c r="P575" s="248"/>
      <c r="X575" s="248"/>
    </row>
    <row r="576" spans="3:24" ht="13.5" customHeight="1">
      <c r="C576" s="346"/>
      <c r="F576" s="345"/>
      <c r="G576" s="345"/>
      <c r="H576" s="248"/>
      <c r="K576" s="346"/>
      <c r="P576" s="248"/>
      <c r="X576" s="248"/>
    </row>
    <row r="577" spans="3:24" ht="13.5" customHeight="1">
      <c r="C577" s="346"/>
      <c r="F577" s="345"/>
      <c r="G577" s="345"/>
      <c r="H577" s="248"/>
      <c r="K577" s="346"/>
      <c r="P577" s="248"/>
      <c r="X577" s="248"/>
    </row>
    <row r="578" spans="3:24" ht="13.5" customHeight="1">
      <c r="C578" s="346"/>
      <c r="F578" s="345"/>
      <c r="G578" s="345"/>
      <c r="H578" s="248"/>
      <c r="K578" s="346"/>
      <c r="P578" s="248"/>
      <c r="X578" s="248"/>
    </row>
    <row r="579" spans="3:24" ht="13.5" customHeight="1">
      <c r="C579" s="346"/>
      <c r="F579" s="345"/>
      <c r="G579" s="345"/>
      <c r="H579" s="248"/>
      <c r="K579" s="346"/>
      <c r="P579" s="248"/>
      <c r="X579" s="248"/>
    </row>
    <row r="580" spans="3:24" ht="13.5" customHeight="1">
      <c r="C580" s="346"/>
      <c r="F580" s="345"/>
      <c r="G580" s="345"/>
      <c r="H580" s="248"/>
      <c r="K580" s="346"/>
      <c r="P580" s="248"/>
      <c r="X580" s="248"/>
    </row>
    <row r="581" spans="3:24" ht="13.5" customHeight="1">
      <c r="C581" s="346"/>
      <c r="F581" s="345"/>
      <c r="G581" s="345"/>
      <c r="H581" s="248"/>
      <c r="K581" s="346"/>
      <c r="P581" s="248"/>
      <c r="X581" s="248"/>
    </row>
    <row r="582" spans="3:24" ht="13.5" customHeight="1">
      <c r="C582" s="346"/>
      <c r="F582" s="345"/>
      <c r="G582" s="345"/>
      <c r="H582" s="248"/>
      <c r="K582" s="346"/>
      <c r="P582" s="248"/>
      <c r="X582" s="248"/>
    </row>
    <row r="583" spans="3:24" ht="13.5" customHeight="1">
      <c r="C583" s="346"/>
      <c r="F583" s="345"/>
      <c r="G583" s="345"/>
      <c r="H583" s="248"/>
      <c r="K583" s="346"/>
      <c r="P583" s="248"/>
      <c r="X583" s="248"/>
    </row>
    <row r="584" spans="3:24" ht="13.5" customHeight="1">
      <c r="C584" s="346"/>
      <c r="F584" s="345"/>
      <c r="G584" s="345"/>
      <c r="H584" s="248"/>
      <c r="K584" s="346"/>
      <c r="P584" s="248"/>
      <c r="X584" s="248"/>
    </row>
    <row r="585" spans="3:24" ht="13.5" customHeight="1">
      <c r="C585" s="346"/>
      <c r="F585" s="345"/>
      <c r="G585" s="345"/>
      <c r="H585" s="248"/>
      <c r="K585" s="346"/>
      <c r="P585" s="248"/>
      <c r="X585" s="248"/>
    </row>
    <row r="586" spans="3:24" ht="13.5" customHeight="1">
      <c r="C586" s="346"/>
      <c r="F586" s="345"/>
      <c r="G586" s="345"/>
      <c r="H586" s="248"/>
      <c r="K586" s="346"/>
      <c r="P586" s="248"/>
      <c r="X586" s="248"/>
    </row>
    <row r="587" spans="3:24" ht="13.5" customHeight="1">
      <c r="C587" s="346"/>
      <c r="F587" s="345"/>
      <c r="G587" s="345"/>
      <c r="H587" s="248"/>
      <c r="K587" s="346"/>
      <c r="P587" s="248"/>
      <c r="X587" s="248"/>
    </row>
    <row r="588" spans="3:24" ht="13.5" customHeight="1">
      <c r="C588" s="346"/>
      <c r="F588" s="345"/>
      <c r="G588" s="345"/>
      <c r="H588" s="248"/>
      <c r="K588" s="346"/>
      <c r="P588" s="248"/>
      <c r="X588" s="248"/>
    </row>
    <row r="589" spans="3:24" ht="13.5" customHeight="1">
      <c r="C589" s="346"/>
      <c r="F589" s="345"/>
      <c r="G589" s="345"/>
      <c r="H589" s="248"/>
      <c r="K589" s="346"/>
      <c r="P589" s="248"/>
      <c r="X589" s="248"/>
    </row>
    <row r="590" spans="3:24" ht="13.5" customHeight="1">
      <c r="C590" s="346"/>
      <c r="F590" s="345"/>
      <c r="G590" s="345"/>
      <c r="H590" s="248"/>
      <c r="K590" s="346"/>
      <c r="P590" s="248"/>
      <c r="X590" s="248"/>
    </row>
    <row r="591" spans="3:24" ht="13.5" customHeight="1">
      <c r="C591" s="346"/>
      <c r="F591" s="345"/>
      <c r="G591" s="345"/>
      <c r="H591" s="248"/>
      <c r="K591" s="346"/>
      <c r="P591" s="248"/>
      <c r="X591" s="248"/>
    </row>
    <row r="592" spans="3:24" ht="13.5" customHeight="1">
      <c r="C592" s="346"/>
      <c r="F592" s="345"/>
      <c r="G592" s="345"/>
      <c r="H592" s="248"/>
      <c r="K592" s="346"/>
      <c r="P592" s="248"/>
      <c r="X592" s="248"/>
    </row>
    <row r="593" spans="3:24" ht="13.5" customHeight="1">
      <c r="C593" s="346"/>
      <c r="F593" s="345"/>
      <c r="G593" s="345"/>
      <c r="H593" s="248"/>
      <c r="K593" s="346"/>
      <c r="P593" s="248"/>
      <c r="X593" s="248"/>
    </row>
    <row r="594" spans="3:24" ht="13.5" customHeight="1">
      <c r="C594" s="346"/>
      <c r="F594" s="345"/>
      <c r="G594" s="345"/>
      <c r="H594" s="248"/>
      <c r="K594" s="346"/>
      <c r="P594" s="248"/>
      <c r="X594" s="248"/>
    </row>
    <row r="595" spans="3:24" ht="13.5" customHeight="1">
      <c r="C595" s="346"/>
      <c r="F595" s="345"/>
      <c r="G595" s="345"/>
      <c r="H595" s="248"/>
      <c r="K595" s="346"/>
      <c r="P595" s="248"/>
      <c r="X595" s="248"/>
    </row>
    <row r="596" spans="3:24" ht="13.5" customHeight="1">
      <c r="C596" s="346"/>
      <c r="F596" s="345"/>
      <c r="G596" s="345"/>
      <c r="H596" s="248"/>
      <c r="K596" s="346"/>
      <c r="P596" s="248"/>
      <c r="X596" s="248"/>
    </row>
    <row r="597" spans="3:24" ht="13.5" customHeight="1">
      <c r="C597" s="346"/>
      <c r="F597" s="345"/>
      <c r="G597" s="345"/>
      <c r="H597" s="248"/>
      <c r="K597" s="346"/>
      <c r="P597" s="248"/>
      <c r="X597" s="248"/>
    </row>
    <row r="598" spans="3:24" ht="13.5" customHeight="1">
      <c r="C598" s="346"/>
      <c r="F598" s="345"/>
      <c r="G598" s="345"/>
      <c r="H598" s="248"/>
      <c r="K598" s="346"/>
      <c r="P598" s="248"/>
      <c r="X598" s="248"/>
    </row>
    <row r="599" spans="3:24" ht="13.5" customHeight="1">
      <c r="C599" s="346"/>
      <c r="F599" s="345"/>
      <c r="G599" s="345"/>
      <c r="H599" s="248"/>
      <c r="K599" s="346"/>
      <c r="P599" s="248"/>
      <c r="X599" s="248"/>
    </row>
    <row r="600" spans="3:24" ht="13.5" customHeight="1">
      <c r="C600" s="346"/>
      <c r="F600" s="345"/>
      <c r="G600" s="345"/>
      <c r="H600" s="248"/>
      <c r="K600" s="346"/>
      <c r="P600" s="248"/>
      <c r="X600" s="248"/>
    </row>
    <row r="601" spans="3:24" ht="13.5" customHeight="1">
      <c r="C601" s="346"/>
      <c r="F601" s="345"/>
      <c r="G601" s="345"/>
      <c r="H601" s="248"/>
      <c r="K601" s="346"/>
      <c r="P601" s="248"/>
      <c r="X601" s="248"/>
    </row>
    <row r="602" spans="3:24" ht="13.5" customHeight="1">
      <c r="C602" s="346"/>
      <c r="F602" s="345"/>
      <c r="G602" s="345"/>
      <c r="H602" s="248"/>
      <c r="K602" s="346"/>
      <c r="P602" s="248"/>
      <c r="X602" s="248"/>
    </row>
    <row r="603" spans="3:24" ht="13.5" customHeight="1">
      <c r="C603" s="346"/>
      <c r="F603" s="345"/>
      <c r="G603" s="345"/>
      <c r="H603" s="248"/>
      <c r="K603" s="346"/>
      <c r="P603" s="248"/>
      <c r="X603" s="248"/>
    </row>
    <row r="604" spans="3:24" ht="13.5" customHeight="1">
      <c r="C604" s="346"/>
      <c r="F604" s="345"/>
      <c r="G604" s="345"/>
      <c r="H604" s="248"/>
      <c r="K604" s="346"/>
      <c r="P604" s="248"/>
      <c r="X604" s="248"/>
    </row>
    <row r="605" spans="3:24" ht="13.5" customHeight="1">
      <c r="C605" s="346"/>
      <c r="F605" s="345"/>
      <c r="G605" s="345"/>
      <c r="H605" s="248"/>
      <c r="K605" s="346"/>
      <c r="P605" s="248"/>
      <c r="X605" s="248"/>
    </row>
    <row r="606" spans="3:24" ht="13.5" customHeight="1">
      <c r="C606" s="346"/>
      <c r="F606" s="345"/>
      <c r="G606" s="345"/>
      <c r="H606" s="248"/>
      <c r="K606" s="346"/>
      <c r="P606" s="248"/>
      <c r="X606" s="248"/>
    </row>
    <row r="607" spans="3:24" ht="13.5" customHeight="1">
      <c r="C607" s="346"/>
      <c r="F607" s="345"/>
      <c r="G607" s="345"/>
      <c r="H607" s="248"/>
      <c r="K607" s="346"/>
      <c r="P607" s="248"/>
      <c r="X607" s="248"/>
    </row>
    <row r="608" spans="3:24" ht="13.5" customHeight="1">
      <c r="C608" s="346"/>
      <c r="F608" s="345"/>
      <c r="G608" s="345"/>
      <c r="H608" s="248"/>
      <c r="K608" s="346"/>
      <c r="P608" s="248"/>
      <c r="X608" s="248"/>
    </row>
    <row r="609" spans="3:24" ht="13.5" customHeight="1">
      <c r="C609" s="346"/>
      <c r="F609" s="345"/>
      <c r="G609" s="345"/>
      <c r="H609" s="248"/>
      <c r="K609" s="346"/>
      <c r="P609" s="248"/>
      <c r="X609" s="248"/>
    </row>
    <row r="610" spans="3:24" ht="13.5" customHeight="1">
      <c r="C610" s="346"/>
      <c r="F610" s="345"/>
      <c r="G610" s="345"/>
      <c r="H610" s="248"/>
      <c r="K610" s="346"/>
      <c r="P610" s="248"/>
      <c r="X610" s="248"/>
    </row>
    <row r="611" spans="3:24" ht="13.5" customHeight="1">
      <c r="C611" s="346"/>
      <c r="F611" s="345"/>
      <c r="G611" s="345"/>
      <c r="H611" s="248"/>
      <c r="K611" s="346"/>
      <c r="P611" s="248"/>
      <c r="X611" s="248"/>
    </row>
    <row r="612" spans="3:24" ht="13.5" customHeight="1">
      <c r="C612" s="346"/>
      <c r="F612" s="345"/>
      <c r="G612" s="345"/>
      <c r="H612" s="248"/>
      <c r="K612" s="346"/>
      <c r="P612" s="248"/>
      <c r="X612" s="248"/>
    </row>
    <row r="613" spans="3:24" ht="13.5" customHeight="1">
      <c r="C613" s="346"/>
      <c r="F613" s="345"/>
      <c r="G613" s="345"/>
      <c r="H613" s="248"/>
      <c r="K613" s="346"/>
      <c r="P613" s="248"/>
      <c r="X613" s="248"/>
    </row>
    <row r="614" spans="3:24" ht="13.5" customHeight="1">
      <c r="C614" s="346"/>
      <c r="F614" s="345"/>
      <c r="G614" s="345"/>
      <c r="H614" s="248"/>
      <c r="K614" s="346"/>
      <c r="P614" s="248"/>
      <c r="X614" s="248"/>
    </row>
    <row r="615" spans="3:24" ht="13.5" customHeight="1">
      <c r="C615" s="346"/>
      <c r="F615" s="345"/>
      <c r="G615" s="345"/>
      <c r="H615" s="248"/>
      <c r="K615" s="346"/>
      <c r="P615" s="248"/>
      <c r="X615" s="248"/>
    </row>
    <row r="616" spans="3:24" ht="13.5" customHeight="1">
      <c r="C616" s="346"/>
      <c r="F616" s="345"/>
      <c r="G616" s="345"/>
      <c r="H616" s="248"/>
      <c r="K616" s="346"/>
      <c r="P616" s="248"/>
      <c r="X616" s="248"/>
    </row>
    <row r="617" spans="3:24" ht="13.5" customHeight="1">
      <c r="C617" s="346"/>
      <c r="F617" s="345"/>
      <c r="G617" s="345"/>
      <c r="H617" s="248"/>
      <c r="K617" s="346"/>
      <c r="P617" s="248"/>
      <c r="X617" s="248"/>
    </row>
    <row r="618" spans="3:24" ht="13.5" customHeight="1">
      <c r="C618" s="346"/>
      <c r="F618" s="345"/>
      <c r="G618" s="345"/>
      <c r="H618" s="248"/>
      <c r="K618" s="346"/>
      <c r="P618" s="248"/>
      <c r="X618" s="248"/>
    </row>
    <row r="619" spans="3:24" ht="13.5" customHeight="1">
      <c r="C619" s="346"/>
      <c r="F619" s="345"/>
      <c r="G619" s="345"/>
      <c r="H619" s="248"/>
      <c r="K619" s="346"/>
      <c r="P619" s="248"/>
      <c r="X619" s="248"/>
    </row>
    <row r="620" spans="3:24" ht="13.5" customHeight="1">
      <c r="C620" s="346"/>
      <c r="F620" s="345"/>
      <c r="G620" s="345"/>
      <c r="H620" s="248"/>
      <c r="K620" s="346"/>
      <c r="P620" s="248"/>
      <c r="X620" s="248"/>
    </row>
    <row r="621" spans="3:24" ht="13.5" customHeight="1">
      <c r="C621" s="346"/>
      <c r="F621" s="345"/>
      <c r="G621" s="345"/>
      <c r="H621" s="248"/>
      <c r="K621" s="346"/>
      <c r="P621" s="248"/>
      <c r="X621" s="248"/>
    </row>
    <row r="622" spans="3:24" ht="13.5" customHeight="1">
      <c r="C622" s="346"/>
      <c r="F622" s="345"/>
      <c r="G622" s="345"/>
      <c r="H622" s="248"/>
      <c r="K622" s="346"/>
      <c r="P622" s="248"/>
      <c r="X622" s="248"/>
    </row>
    <row r="623" spans="3:24" ht="13.5" customHeight="1">
      <c r="C623" s="346"/>
      <c r="F623" s="345"/>
      <c r="G623" s="345"/>
      <c r="H623" s="248"/>
      <c r="K623" s="346"/>
      <c r="P623" s="248"/>
      <c r="X623" s="248"/>
    </row>
    <row r="624" spans="3:24" ht="13.5" customHeight="1">
      <c r="C624" s="346"/>
      <c r="F624" s="345"/>
      <c r="G624" s="345"/>
      <c r="H624" s="248"/>
      <c r="K624" s="346"/>
      <c r="P624" s="248"/>
      <c r="X624" s="248"/>
    </row>
    <row r="625" spans="3:24" ht="13.5" customHeight="1">
      <c r="C625" s="346"/>
      <c r="F625" s="345"/>
      <c r="G625" s="345"/>
      <c r="H625" s="248"/>
      <c r="K625" s="346"/>
      <c r="P625" s="248"/>
      <c r="X625" s="248"/>
    </row>
    <row r="626" spans="3:24" ht="13.5" customHeight="1">
      <c r="C626" s="346"/>
      <c r="F626" s="345"/>
      <c r="G626" s="345"/>
      <c r="H626" s="248"/>
      <c r="K626" s="346"/>
      <c r="P626" s="248"/>
      <c r="X626" s="248"/>
    </row>
    <row r="627" spans="3:24" ht="13.5" customHeight="1">
      <c r="C627" s="346"/>
      <c r="F627" s="345"/>
      <c r="G627" s="345"/>
      <c r="H627" s="248"/>
      <c r="K627" s="346"/>
      <c r="P627" s="248"/>
      <c r="X627" s="248"/>
    </row>
    <row r="628" spans="3:24" ht="13.5" customHeight="1">
      <c r="C628" s="346"/>
      <c r="F628" s="345"/>
      <c r="G628" s="345"/>
      <c r="H628" s="248"/>
      <c r="K628" s="346"/>
      <c r="P628" s="248"/>
      <c r="X628" s="248"/>
    </row>
    <row r="629" spans="3:24" ht="13.5" customHeight="1">
      <c r="C629" s="346"/>
      <c r="F629" s="345"/>
      <c r="G629" s="345"/>
      <c r="H629" s="248"/>
      <c r="K629" s="346"/>
      <c r="P629" s="248"/>
      <c r="X629" s="248"/>
    </row>
    <row r="630" spans="3:24" ht="13.5" customHeight="1">
      <c r="C630" s="346"/>
      <c r="F630" s="345"/>
      <c r="G630" s="345"/>
      <c r="H630" s="248"/>
      <c r="K630" s="346"/>
      <c r="P630" s="248"/>
      <c r="X630" s="248"/>
    </row>
    <row r="631" spans="3:24" ht="13.5" customHeight="1">
      <c r="C631" s="346"/>
      <c r="F631" s="345"/>
      <c r="G631" s="345"/>
      <c r="H631" s="248"/>
      <c r="K631" s="346"/>
      <c r="P631" s="248"/>
      <c r="X631" s="248"/>
    </row>
    <row r="632" spans="3:24" ht="13.5" customHeight="1">
      <c r="C632" s="346"/>
      <c r="F632" s="345"/>
      <c r="G632" s="345"/>
      <c r="H632" s="248"/>
      <c r="K632" s="346"/>
      <c r="P632" s="248"/>
      <c r="X632" s="248"/>
    </row>
    <row r="633" spans="3:24" ht="13.5" customHeight="1">
      <c r="C633" s="346"/>
      <c r="F633" s="345"/>
      <c r="G633" s="345"/>
      <c r="H633" s="248"/>
      <c r="K633" s="346"/>
      <c r="P633" s="248"/>
      <c r="X633" s="248"/>
    </row>
    <row r="634" spans="3:24" ht="13.5" customHeight="1">
      <c r="C634" s="346"/>
      <c r="F634" s="345"/>
      <c r="G634" s="345"/>
      <c r="H634" s="248"/>
      <c r="K634" s="346"/>
      <c r="P634" s="248"/>
      <c r="X634" s="248"/>
    </row>
    <row r="635" spans="3:24" ht="13.5" customHeight="1">
      <c r="C635" s="346"/>
      <c r="F635" s="345"/>
      <c r="G635" s="345"/>
      <c r="H635" s="248"/>
      <c r="K635" s="346"/>
      <c r="P635" s="248"/>
      <c r="X635" s="248"/>
    </row>
    <row r="636" spans="3:24" ht="13.5" customHeight="1">
      <c r="C636" s="346"/>
      <c r="F636" s="345"/>
      <c r="G636" s="345"/>
      <c r="H636" s="248"/>
      <c r="K636" s="346"/>
      <c r="P636" s="248"/>
      <c r="X636" s="248"/>
    </row>
    <row r="637" spans="3:24" ht="13.5" customHeight="1">
      <c r="C637" s="346"/>
      <c r="F637" s="345"/>
      <c r="G637" s="345"/>
      <c r="H637" s="248"/>
      <c r="K637" s="346"/>
      <c r="P637" s="248"/>
      <c r="X637" s="248"/>
    </row>
    <row r="638" spans="3:24" ht="13.5" customHeight="1">
      <c r="C638" s="346"/>
      <c r="F638" s="345"/>
      <c r="G638" s="345"/>
      <c r="H638" s="248"/>
      <c r="K638" s="346"/>
      <c r="P638" s="248"/>
      <c r="X638" s="248"/>
    </row>
    <row r="639" spans="3:24" ht="13.5" customHeight="1">
      <c r="C639" s="346"/>
      <c r="F639" s="345"/>
      <c r="G639" s="345"/>
      <c r="H639" s="248"/>
      <c r="K639" s="346"/>
      <c r="P639" s="248"/>
      <c r="X639" s="248"/>
    </row>
    <row r="640" spans="3:24" ht="13.5" customHeight="1">
      <c r="C640" s="346"/>
      <c r="F640" s="345"/>
      <c r="G640" s="345"/>
      <c r="H640" s="248"/>
      <c r="K640" s="346"/>
      <c r="P640" s="248"/>
      <c r="X640" s="248"/>
    </row>
    <row r="641" spans="3:24" ht="13.5" customHeight="1">
      <c r="C641" s="346"/>
      <c r="F641" s="345"/>
      <c r="G641" s="345"/>
      <c r="H641" s="248"/>
      <c r="K641" s="346"/>
      <c r="P641" s="248"/>
      <c r="X641" s="248"/>
    </row>
    <row r="642" spans="3:24" ht="13.5" customHeight="1">
      <c r="C642" s="346"/>
      <c r="F642" s="345"/>
      <c r="G642" s="345"/>
      <c r="H642" s="248"/>
      <c r="K642" s="346"/>
      <c r="P642" s="248"/>
      <c r="X642" s="248"/>
    </row>
    <row r="643" spans="3:24" ht="13.5" customHeight="1">
      <c r="C643" s="346"/>
      <c r="F643" s="345"/>
      <c r="G643" s="345"/>
      <c r="H643" s="248"/>
      <c r="K643" s="346"/>
      <c r="P643" s="248"/>
      <c r="X643" s="248"/>
    </row>
    <row r="644" spans="3:24" ht="13.5" customHeight="1">
      <c r="C644" s="346"/>
      <c r="F644" s="345"/>
      <c r="G644" s="345"/>
      <c r="H644" s="248"/>
      <c r="K644" s="346"/>
      <c r="P644" s="248"/>
      <c r="X644" s="248"/>
    </row>
    <row r="645" spans="3:24" ht="13.5" customHeight="1">
      <c r="C645" s="346"/>
      <c r="F645" s="345"/>
      <c r="G645" s="345"/>
      <c r="H645" s="248"/>
      <c r="K645" s="346"/>
      <c r="P645" s="248"/>
      <c r="X645" s="248"/>
    </row>
    <row r="646" spans="3:24" ht="13.5" customHeight="1">
      <c r="C646" s="346"/>
      <c r="F646" s="345"/>
      <c r="G646" s="345"/>
      <c r="H646" s="248"/>
      <c r="K646" s="346"/>
      <c r="P646" s="248"/>
      <c r="X646" s="248"/>
    </row>
    <row r="647" spans="3:24" ht="13.5" customHeight="1">
      <c r="C647" s="346"/>
      <c r="F647" s="345"/>
      <c r="G647" s="345"/>
      <c r="H647" s="248"/>
      <c r="K647" s="346"/>
      <c r="P647" s="248"/>
      <c r="X647" s="248"/>
    </row>
    <row r="648" spans="3:24" ht="13.5" customHeight="1">
      <c r="C648" s="346"/>
      <c r="F648" s="345"/>
      <c r="G648" s="345"/>
      <c r="H648" s="248"/>
      <c r="K648" s="346"/>
      <c r="P648" s="248"/>
      <c r="X648" s="248"/>
    </row>
    <row r="649" spans="3:24" ht="13.5" customHeight="1">
      <c r="C649" s="346"/>
      <c r="F649" s="345"/>
      <c r="G649" s="345"/>
      <c r="H649" s="248"/>
      <c r="K649" s="346"/>
      <c r="P649" s="248"/>
      <c r="X649" s="248"/>
    </row>
    <row r="650" spans="3:24" ht="13.5" customHeight="1">
      <c r="C650" s="346"/>
      <c r="F650" s="345"/>
      <c r="G650" s="345"/>
      <c r="H650" s="248"/>
      <c r="K650" s="346"/>
      <c r="P650" s="248"/>
      <c r="X650" s="248"/>
    </row>
    <row r="651" spans="3:24" ht="13.5" customHeight="1">
      <c r="C651" s="346"/>
      <c r="F651" s="345"/>
      <c r="G651" s="345"/>
      <c r="H651" s="248"/>
      <c r="K651" s="346"/>
      <c r="P651" s="248"/>
      <c r="X651" s="248"/>
    </row>
    <row r="652" spans="3:24" ht="13.5" customHeight="1">
      <c r="C652" s="346"/>
      <c r="F652" s="345"/>
      <c r="G652" s="345"/>
      <c r="H652" s="248"/>
      <c r="K652" s="346"/>
      <c r="P652" s="248"/>
      <c r="X652" s="248"/>
    </row>
    <row r="653" spans="3:24" ht="13.5" customHeight="1">
      <c r="C653" s="346"/>
      <c r="F653" s="345"/>
      <c r="G653" s="345"/>
      <c r="H653" s="248"/>
      <c r="K653" s="346"/>
      <c r="P653" s="248"/>
      <c r="X653" s="248"/>
    </row>
    <row r="654" spans="3:24" ht="13.5" customHeight="1">
      <c r="C654" s="346"/>
      <c r="F654" s="345"/>
      <c r="G654" s="345"/>
      <c r="H654" s="248"/>
      <c r="K654" s="346"/>
      <c r="P654" s="248"/>
      <c r="X654" s="248"/>
    </row>
    <row r="655" spans="3:24" ht="13.5" customHeight="1">
      <c r="C655" s="346"/>
      <c r="F655" s="345"/>
      <c r="G655" s="345"/>
      <c r="H655" s="248"/>
      <c r="K655" s="346"/>
      <c r="P655" s="248"/>
      <c r="X655" s="248"/>
    </row>
    <row r="656" spans="3:24" ht="13.5" customHeight="1">
      <c r="C656" s="346"/>
      <c r="F656" s="345"/>
      <c r="G656" s="345"/>
      <c r="H656" s="248"/>
      <c r="K656" s="346"/>
      <c r="P656" s="248"/>
      <c r="X656" s="248"/>
    </row>
    <row r="657" spans="3:24" ht="13.5" customHeight="1">
      <c r="C657" s="346"/>
      <c r="F657" s="345"/>
      <c r="G657" s="345"/>
      <c r="H657" s="248"/>
      <c r="K657" s="346"/>
      <c r="P657" s="248"/>
      <c r="X657" s="248"/>
    </row>
    <row r="658" spans="3:24" ht="13.5" customHeight="1">
      <c r="C658" s="346"/>
      <c r="F658" s="345"/>
      <c r="G658" s="345"/>
      <c r="H658" s="248"/>
      <c r="K658" s="346"/>
      <c r="P658" s="248"/>
      <c r="X658" s="248"/>
    </row>
    <row r="659" spans="3:24" ht="13.5" customHeight="1">
      <c r="C659" s="346"/>
      <c r="F659" s="345"/>
      <c r="G659" s="345"/>
      <c r="H659" s="248"/>
      <c r="K659" s="346"/>
      <c r="P659" s="248"/>
      <c r="X659" s="248"/>
    </row>
    <row r="660" spans="3:24" ht="13.5" customHeight="1">
      <c r="C660" s="346"/>
      <c r="F660" s="345"/>
      <c r="G660" s="345"/>
      <c r="H660" s="248"/>
      <c r="K660" s="346"/>
      <c r="P660" s="248"/>
      <c r="X660" s="248"/>
    </row>
    <row r="661" spans="3:24" ht="13.5" customHeight="1">
      <c r="C661" s="346"/>
      <c r="F661" s="345"/>
      <c r="G661" s="345"/>
      <c r="H661" s="248"/>
      <c r="K661" s="346"/>
      <c r="P661" s="248"/>
      <c r="X661" s="248"/>
    </row>
    <row r="662" spans="3:24" ht="13.5" customHeight="1">
      <c r="C662" s="346"/>
      <c r="F662" s="345"/>
      <c r="G662" s="345"/>
      <c r="H662" s="248"/>
      <c r="K662" s="346"/>
      <c r="P662" s="248"/>
      <c r="X662" s="248"/>
    </row>
    <row r="663" spans="3:24" ht="13.5" customHeight="1">
      <c r="C663" s="346"/>
      <c r="F663" s="345"/>
      <c r="G663" s="345"/>
      <c r="H663" s="248"/>
      <c r="K663" s="346"/>
      <c r="P663" s="248"/>
      <c r="X663" s="248"/>
    </row>
    <row r="664" spans="3:24" ht="13.5" customHeight="1">
      <c r="C664" s="346"/>
      <c r="F664" s="345"/>
      <c r="G664" s="345"/>
      <c r="H664" s="248"/>
      <c r="K664" s="346"/>
      <c r="P664" s="248"/>
      <c r="X664" s="248"/>
    </row>
    <row r="665" spans="3:24" ht="13.5" customHeight="1">
      <c r="C665" s="346"/>
      <c r="F665" s="345"/>
      <c r="G665" s="345"/>
      <c r="H665" s="248"/>
      <c r="K665" s="346"/>
      <c r="P665" s="248"/>
      <c r="X665" s="248"/>
    </row>
    <row r="666" spans="3:24" ht="13.5" customHeight="1">
      <c r="C666" s="346"/>
      <c r="F666" s="345"/>
      <c r="G666" s="345"/>
      <c r="H666" s="248"/>
      <c r="K666" s="346"/>
      <c r="P666" s="248"/>
      <c r="X666" s="248"/>
    </row>
    <row r="667" spans="3:24" ht="13.5" customHeight="1">
      <c r="C667" s="346"/>
      <c r="F667" s="345"/>
      <c r="G667" s="345"/>
      <c r="H667" s="248"/>
      <c r="K667" s="346"/>
      <c r="P667" s="248"/>
      <c r="X667" s="248"/>
    </row>
    <row r="668" spans="3:24" ht="13.5" customHeight="1">
      <c r="C668" s="346"/>
      <c r="F668" s="345"/>
      <c r="G668" s="345"/>
      <c r="H668" s="248"/>
      <c r="K668" s="346"/>
      <c r="P668" s="248"/>
      <c r="X668" s="248"/>
    </row>
    <row r="669" spans="3:24" ht="13.5" customHeight="1">
      <c r="C669" s="346"/>
      <c r="F669" s="345"/>
      <c r="G669" s="345"/>
      <c r="H669" s="248"/>
      <c r="K669" s="346"/>
      <c r="P669" s="248"/>
      <c r="X669" s="248"/>
    </row>
    <row r="670" spans="3:24" ht="13.5" customHeight="1">
      <c r="C670" s="346"/>
      <c r="F670" s="345"/>
      <c r="G670" s="345"/>
      <c r="H670" s="248"/>
      <c r="K670" s="346"/>
      <c r="P670" s="248"/>
      <c r="X670" s="248"/>
    </row>
    <row r="671" spans="3:24" ht="13.5" customHeight="1">
      <c r="C671" s="346"/>
      <c r="F671" s="345"/>
      <c r="G671" s="345"/>
      <c r="H671" s="248"/>
      <c r="K671" s="346"/>
      <c r="P671" s="248"/>
      <c r="X671" s="248"/>
    </row>
    <row r="672" spans="3:24" ht="13.5" customHeight="1">
      <c r="C672" s="346"/>
      <c r="F672" s="345"/>
      <c r="G672" s="345"/>
      <c r="H672" s="248"/>
      <c r="K672" s="346"/>
      <c r="P672" s="248"/>
      <c r="X672" s="248"/>
    </row>
    <row r="673" spans="3:24" ht="13.5" customHeight="1">
      <c r="C673" s="346"/>
      <c r="F673" s="345"/>
      <c r="G673" s="345"/>
      <c r="H673" s="248"/>
      <c r="K673" s="346"/>
      <c r="P673" s="248"/>
      <c r="X673" s="248"/>
    </row>
    <row r="674" spans="3:24" ht="13.5" customHeight="1">
      <c r="C674" s="346"/>
      <c r="F674" s="345"/>
      <c r="G674" s="345"/>
      <c r="H674" s="248"/>
      <c r="K674" s="346"/>
      <c r="P674" s="248"/>
      <c r="X674" s="248"/>
    </row>
    <row r="675" spans="3:24" ht="13.5" customHeight="1">
      <c r="C675" s="346"/>
      <c r="F675" s="345"/>
      <c r="G675" s="345"/>
      <c r="H675" s="248"/>
      <c r="K675" s="346"/>
      <c r="P675" s="248"/>
      <c r="X675" s="248"/>
    </row>
    <row r="676" spans="3:24" ht="13.5" customHeight="1">
      <c r="C676" s="346"/>
      <c r="F676" s="345"/>
      <c r="G676" s="345"/>
      <c r="H676" s="248"/>
      <c r="K676" s="346"/>
      <c r="P676" s="248"/>
      <c r="X676" s="248"/>
    </row>
    <row r="677" spans="3:24" ht="13.5" customHeight="1">
      <c r="C677" s="346"/>
      <c r="F677" s="345"/>
      <c r="G677" s="345"/>
      <c r="H677" s="248"/>
      <c r="K677" s="346"/>
      <c r="P677" s="248"/>
      <c r="X677" s="248"/>
    </row>
    <row r="678" spans="3:24" ht="13.5" customHeight="1">
      <c r="C678" s="346"/>
      <c r="F678" s="345"/>
      <c r="G678" s="345"/>
      <c r="H678" s="248"/>
      <c r="K678" s="346"/>
      <c r="P678" s="248"/>
      <c r="X678" s="248"/>
    </row>
    <row r="679" spans="3:24" ht="13.5" customHeight="1">
      <c r="C679" s="346"/>
      <c r="F679" s="345"/>
      <c r="G679" s="345"/>
      <c r="H679" s="248"/>
      <c r="K679" s="346"/>
      <c r="P679" s="248"/>
      <c r="X679" s="248"/>
    </row>
    <row r="680" spans="3:24" ht="13.5" customHeight="1">
      <c r="C680" s="346"/>
      <c r="F680" s="345"/>
      <c r="G680" s="345"/>
      <c r="H680" s="248"/>
      <c r="K680" s="346"/>
      <c r="P680" s="248"/>
      <c r="X680" s="248"/>
    </row>
    <row r="681" spans="3:24" ht="13.5" customHeight="1">
      <c r="C681" s="346"/>
      <c r="F681" s="345"/>
      <c r="G681" s="345"/>
      <c r="H681" s="248"/>
      <c r="K681" s="346"/>
      <c r="P681" s="248"/>
      <c r="X681" s="248"/>
    </row>
    <row r="682" spans="3:24" ht="13.5" customHeight="1">
      <c r="C682" s="346"/>
      <c r="F682" s="345"/>
      <c r="G682" s="345"/>
      <c r="H682" s="248"/>
      <c r="K682" s="346"/>
      <c r="P682" s="248"/>
      <c r="X682" s="248"/>
    </row>
    <row r="683" spans="3:24" ht="13.5" customHeight="1">
      <c r="C683" s="346"/>
      <c r="F683" s="345"/>
      <c r="G683" s="345"/>
      <c r="H683" s="248"/>
      <c r="K683" s="346"/>
      <c r="P683" s="248"/>
      <c r="X683" s="248"/>
    </row>
    <row r="684" spans="3:24" ht="13.5" customHeight="1">
      <c r="C684" s="346"/>
      <c r="F684" s="345"/>
      <c r="G684" s="345"/>
      <c r="H684" s="248"/>
      <c r="K684" s="346"/>
      <c r="P684" s="248"/>
      <c r="X684" s="248"/>
    </row>
    <row r="685" spans="3:24" ht="13.5" customHeight="1">
      <c r="C685" s="346"/>
      <c r="F685" s="345"/>
      <c r="G685" s="345"/>
      <c r="H685" s="248"/>
      <c r="K685" s="346"/>
      <c r="P685" s="248"/>
      <c r="X685" s="248"/>
    </row>
    <row r="686" spans="3:24" ht="13.5" customHeight="1">
      <c r="C686" s="346"/>
      <c r="F686" s="345"/>
      <c r="G686" s="345"/>
      <c r="H686" s="248"/>
      <c r="K686" s="346"/>
      <c r="P686" s="248"/>
      <c r="X686" s="248"/>
    </row>
    <row r="687" spans="3:24" ht="13.5" customHeight="1">
      <c r="C687" s="346"/>
      <c r="F687" s="345"/>
      <c r="G687" s="345"/>
      <c r="H687" s="248"/>
      <c r="K687" s="346"/>
      <c r="P687" s="248"/>
      <c r="X687" s="248"/>
    </row>
    <row r="688" spans="3:24" ht="13.5" customHeight="1">
      <c r="C688" s="346"/>
      <c r="F688" s="345"/>
      <c r="G688" s="345"/>
      <c r="H688" s="248"/>
      <c r="K688" s="346"/>
      <c r="P688" s="248"/>
      <c r="X688" s="248"/>
    </row>
    <row r="689" spans="3:24" ht="13.5" customHeight="1">
      <c r="C689" s="346"/>
      <c r="F689" s="345"/>
      <c r="G689" s="345"/>
      <c r="H689" s="248"/>
      <c r="K689" s="346"/>
      <c r="P689" s="248"/>
      <c r="X689" s="248"/>
    </row>
    <row r="690" spans="3:24" ht="13.5" customHeight="1">
      <c r="C690" s="346"/>
      <c r="F690" s="345"/>
      <c r="G690" s="345"/>
      <c r="H690" s="248"/>
      <c r="K690" s="346"/>
      <c r="P690" s="248"/>
      <c r="X690" s="248"/>
    </row>
    <row r="691" spans="3:24" ht="13.5" customHeight="1">
      <c r="C691" s="346"/>
      <c r="F691" s="345"/>
      <c r="G691" s="345"/>
      <c r="H691" s="248"/>
      <c r="K691" s="346"/>
      <c r="P691" s="248"/>
      <c r="X691" s="248"/>
    </row>
    <row r="692" spans="3:24" ht="13.5" customHeight="1">
      <c r="C692" s="346"/>
      <c r="F692" s="345"/>
      <c r="G692" s="345"/>
      <c r="H692" s="248"/>
      <c r="K692" s="346"/>
      <c r="P692" s="248"/>
      <c r="X692" s="248"/>
    </row>
    <row r="693" spans="3:24" ht="13.5" customHeight="1">
      <c r="C693" s="346"/>
      <c r="F693" s="345"/>
      <c r="G693" s="345"/>
      <c r="H693" s="248"/>
      <c r="K693" s="346"/>
      <c r="P693" s="248"/>
      <c r="X693" s="248"/>
    </row>
    <row r="694" spans="3:24" ht="13.5" customHeight="1">
      <c r="C694" s="346"/>
      <c r="F694" s="345"/>
      <c r="G694" s="345"/>
      <c r="H694" s="248"/>
      <c r="K694" s="346"/>
      <c r="P694" s="248"/>
      <c r="X694" s="248"/>
    </row>
    <row r="695" spans="3:24" ht="13.5" customHeight="1">
      <c r="C695" s="346"/>
      <c r="F695" s="345"/>
      <c r="G695" s="345"/>
      <c r="H695" s="248"/>
      <c r="K695" s="346"/>
      <c r="P695" s="248"/>
      <c r="X695" s="248"/>
    </row>
    <row r="696" spans="3:24" ht="13.5" customHeight="1">
      <c r="C696" s="346"/>
      <c r="F696" s="345"/>
      <c r="G696" s="345"/>
      <c r="H696" s="248"/>
      <c r="K696" s="346"/>
      <c r="P696" s="248"/>
      <c r="X696" s="248"/>
    </row>
    <row r="697" spans="3:24" ht="13.5" customHeight="1">
      <c r="C697" s="346"/>
      <c r="F697" s="345"/>
      <c r="G697" s="345"/>
      <c r="H697" s="248"/>
      <c r="K697" s="346"/>
      <c r="P697" s="248"/>
      <c r="X697" s="248"/>
    </row>
    <row r="698" spans="3:24" ht="13.5" customHeight="1">
      <c r="C698" s="346"/>
      <c r="F698" s="345"/>
      <c r="G698" s="345"/>
      <c r="H698" s="248"/>
      <c r="K698" s="346"/>
      <c r="P698" s="248"/>
      <c r="X698" s="248"/>
    </row>
    <row r="699" spans="3:24" ht="13.5" customHeight="1">
      <c r="C699" s="346"/>
      <c r="F699" s="345"/>
      <c r="G699" s="345"/>
      <c r="H699" s="248"/>
      <c r="K699" s="346"/>
      <c r="P699" s="248"/>
      <c r="X699" s="248"/>
    </row>
    <row r="700" spans="3:24" ht="13.5" customHeight="1">
      <c r="C700" s="346"/>
      <c r="F700" s="345"/>
      <c r="G700" s="345"/>
      <c r="H700" s="248"/>
      <c r="K700" s="346"/>
      <c r="P700" s="248"/>
      <c r="X700" s="248"/>
    </row>
    <row r="701" spans="3:24" ht="13.5" customHeight="1">
      <c r="C701" s="346"/>
      <c r="F701" s="345"/>
      <c r="G701" s="345"/>
      <c r="H701" s="248"/>
      <c r="K701" s="346"/>
      <c r="P701" s="248"/>
      <c r="X701" s="248"/>
    </row>
    <row r="702" spans="3:24" ht="13.5" customHeight="1">
      <c r="C702" s="346"/>
      <c r="F702" s="345"/>
      <c r="G702" s="345"/>
      <c r="H702" s="248"/>
      <c r="K702" s="346"/>
      <c r="P702" s="248"/>
      <c r="X702" s="248"/>
    </row>
    <row r="703" spans="3:24" ht="13.5" customHeight="1">
      <c r="C703" s="346"/>
      <c r="F703" s="345"/>
      <c r="G703" s="345"/>
      <c r="H703" s="248"/>
      <c r="K703" s="346"/>
      <c r="P703" s="248"/>
      <c r="X703" s="248"/>
    </row>
    <row r="704" spans="3:24" ht="13.5" customHeight="1">
      <c r="C704" s="346"/>
      <c r="F704" s="345"/>
      <c r="G704" s="345"/>
      <c r="H704" s="248"/>
      <c r="K704" s="346"/>
      <c r="P704" s="248"/>
      <c r="X704" s="248"/>
    </row>
    <row r="705" spans="3:24" ht="13.5" customHeight="1">
      <c r="C705" s="346"/>
      <c r="F705" s="345"/>
      <c r="G705" s="345"/>
      <c r="H705" s="248"/>
      <c r="K705" s="346"/>
      <c r="P705" s="248"/>
      <c r="X705" s="248"/>
    </row>
    <row r="706" spans="3:24" ht="13.5" customHeight="1">
      <c r="C706" s="346"/>
      <c r="F706" s="345"/>
      <c r="G706" s="345"/>
      <c r="H706" s="248"/>
      <c r="K706" s="346"/>
      <c r="P706" s="248"/>
      <c r="X706" s="248"/>
    </row>
    <row r="707" spans="3:24" ht="13.5" customHeight="1">
      <c r="C707" s="346"/>
      <c r="F707" s="345"/>
      <c r="G707" s="345"/>
      <c r="H707" s="248"/>
      <c r="K707" s="346"/>
      <c r="P707" s="248"/>
      <c r="X707" s="248"/>
    </row>
    <row r="708" spans="3:24" ht="13.5" customHeight="1">
      <c r="C708" s="346"/>
      <c r="F708" s="345"/>
      <c r="G708" s="345"/>
      <c r="H708" s="248"/>
      <c r="K708" s="346"/>
      <c r="P708" s="248"/>
      <c r="X708" s="248"/>
    </row>
    <row r="709" spans="3:24" ht="13.5" customHeight="1">
      <c r="C709" s="346"/>
      <c r="F709" s="345"/>
      <c r="G709" s="345"/>
      <c r="H709" s="248"/>
      <c r="K709" s="346"/>
      <c r="P709" s="248"/>
      <c r="X709" s="248"/>
    </row>
    <row r="710" spans="3:24" ht="13.5" customHeight="1">
      <c r="C710" s="346"/>
      <c r="F710" s="345"/>
      <c r="G710" s="345"/>
      <c r="H710" s="248"/>
      <c r="K710" s="346"/>
      <c r="P710" s="248"/>
      <c r="X710" s="248"/>
    </row>
    <row r="711" spans="3:24" ht="13.5" customHeight="1">
      <c r="C711" s="346"/>
      <c r="F711" s="345"/>
      <c r="G711" s="345"/>
      <c r="H711" s="248"/>
      <c r="K711" s="346"/>
      <c r="P711" s="248"/>
      <c r="X711" s="248"/>
    </row>
    <row r="712" spans="3:24" ht="13.5" customHeight="1">
      <c r="C712" s="346"/>
      <c r="F712" s="345"/>
      <c r="G712" s="345"/>
      <c r="H712" s="248"/>
      <c r="K712" s="346"/>
      <c r="P712" s="248"/>
      <c r="X712" s="248"/>
    </row>
    <row r="713" spans="3:24" ht="13.5" customHeight="1">
      <c r="C713" s="346"/>
      <c r="F713" s="345"/>
      <c r="G713" s="345"/>
      <c r="H713" s="248"/>
      <c r="K713" s="346"/>
      <c r="P713" s="248"/>
      <c r="X713" s="248"/>
    </row>
    <row r="714" spans="3:24" ht="13.5" customHeight="1">
      <c r="C714" s="346"/>
      <c r="F714" s="345"/>
      <c r="G714" s="345"/>
      <c r="H714" s="248"/>
      <c r="K714" s="346"/>
      <c r="P714" s="248"/>
      <c r="X714" s="248"/>
    </row>
    <row r="715" spans="3:24" ht="13.5" customHeight="1">
      <c r="C715" s="346"/>
      <c r="F715" s="345"/>
      <c r="G715" s="345"/>
      <c r="H715" s="248"/>
      <c r="K715" s="346"/>
      <c r="P715" s="248"/>
      <c r="X715" s="248"/>
    </row>
    <row r="716" spans="3:24" ht="13.5" customHeight="1">
      <c r="C716" s="346"/>
      <c r="F716" s="345"/>
      <c r="G716" s="345"/>
      <c r="H716" s="248"/>
      <c r="K716" s="346"/>
      <c r="P716" s="248"/>
      <c r="X716" s="248"/>
    </row>
    <row r="717" spans="3:24" ht="13.5" customHeight="1">
      <c r="C717" s="346"/>
      <c r="F717" s="345"/>
      <c r="G717" s="345"/>
      <c r="H717" s="248"/>
      <c r="K717" s="346"/>
      <c r="P717" s="248"/>
      <c r="X717" s="248"/>
    </row>
    <row r="718" spans="3:24" ht="13.5" customHeight="1">
      <c r="C718" s="346"/>
      <c r="F718" s="345"/>
      <c r="G718" s="345"/>
      <c r="H718" s="248"/>
      <c r="K718" s="346"/>
      <c r="P718" s="248"/>
      <c r="X718" s="248"/>
    </row>
    <row r="719" spans="3:24" ht="13.5" customHeight="1">
      <c r="C719" s="346"/>
      <c r="F719" s="345"/>
      <c r="G719" s="345"/>
      <c r="H719" s="248"/>
      <c r="K719" s="346"/>
      <c r="P719" s="248"/>
      <c r="X719" s="248"/>
    </row>
    <row r="720" spans="3:24" ht="13.5" customHeight="1">
      <c r="C720" s="346"/>
      <c r="F720" s="345"/>
      <c r="G720" s="345"/>
      <c r="H720" s="248"/>
      <c r="K720" s="346"/>
      <c r="P720" s="248"/>
      <c r="X720" s="248"/>
    </row>
    <row r="721" spans="3:24" ht="13.5" customHeight="1">
      <c r="C721" s="346"/>
      <c r="F721" s="345"/>
      <c r="G721" s="345"/>
      <c r="H721" s="248"/>
      <c r="K721" s="346"/>
      <c r="P721" s="248"/>
      <c r="X721" s="248"/>
    </row>
    <row r="722" spans="3:24" ht="13.5" customHeight="1">
      <c r="C722" s="346"/>
      <c r="F722" s="345"/>
      <c r="G722" s="345"/>
      <c r="H722" s="248"/>
      <c r="K722" s="346"/>
      <c r="P722" s="248"/>
      <c r="X722" s="248"/>
    </row>
    <row r="723" spans="3:24" ht="13.5" customHeight="1">
      <c r="C723" s="346"/>
      <c r="F723" s="345"/>
      <c r="G723" s="345"/>
      <c r="H723" s="248"/>
      <c r="K723" s="346"/>
      <c r="P723" s="248"/>
      <c r="X723" s="248"/>
    </row>
    <row r="724" spans="3:24" ht="13.5" customHeight="1">
      <c r="C724" s="346"/>
      <c r="F724" s="345"/>
      <c r="G724" s="345"/>
      <c r="H724" s="248"/>
      <c r="K724" s="346"/>
      <c r="P724" s="248"/>
      <c r="X724" s="248"/>
    </row>
    <row r="725" spans="3:24" ht="13.5" customHeight="1">
      <c r="C725" s="346"/>
      <c r="F725" s="345"/>
      <c r="G725" s="345"/>
      <c r="H725" s="248"/>
      <c r="K725" s="346"/>
      <c r="P725" s="248"/>
      <c r="X725" s="248"/>
    </row>
    <row r="726" spans="3:24" ht="13.5" customHeight="1">
      <c r="C726" s="346"/>
      <c r="F726" s="345"/>
      <c r="G726" s="345"/>
      <c r="H726" s="248"/>
      <c r="K726" s="346"/>
      <c r="P726" s="248"/>
      <c r="X726" s="248"/>
    </row>
    <row r="727" spans="3:24" ht="13.5" customHeight="1">
      <c r="C727" s="346"/>
      <c r="F727" s="345"/>
      <c r="G727" s="345"/>
      <c r="H727" s="248"/>
      <c r="K727" s="346"/>
      <c r="P727" s="248"/>
      <c r="X727" s="248"/>
    </row>
    <row r="728" spans="3:24" ht="13.5" customHeight="1">
      <c r="C728" s="346"/>
      <c r="F728" s="345"/>
      <c r="G728" s="345"/>
      <c r="H728" s="248"/>
      <c r="K728" s="346"/>
      <c r="P728" s="248"/>
      <c r="X728" s="248"/>
    </row>
    <row r="729" spans="3:24" ht="13.5" customHeight="1">
      <c r="C729" s="346"/>
      <c r="F729" s="345"/>
      <c r="G729" s="345"/>
      <c r="H729" s="248"/>
      <c r="K729" s="346"/>
      <c r="P729" s="248"/>
      <c r="X729" s="248"/>
    </row>
    <row r="730" spans="3:24" ht="13.5" customHeight="1">
      <c r="C730" s="346"/>
      <c r="F730" s="345"/>
      <c r="G730" s="345"/>
      <c r="H730" s="248"/>
      <c r="K730" s="346"/>
      <c r="P730" s="248"/>
      <c r="X730" s="248"/>
    </row>
    <row r="731" spans="3:24" ht="13.5" customHeight="1">
      <c r="C731" s="346"/>
      <c r="F731" s="345"/>
      <c r="G731" s="345"/>
      <c r="H731" s="248"/>
      <c r="K731" s="346"/>
      <c r="P731" s="248"/>
      <c r="X731" s="248"/>
    </row>
    <row r="732" spans="3:24" ht="13.5" customHeight="1">
      <c r="C732" s="346"/>
      <c r="F732" s="345"/>
      <c r="G732" s="345"/>
      <c r="H732" s="248"/>
      <c r="K732" s="346"/>
      <c r="P732" s="248"/>
      <c r="X732" s="248"/>
    </row>
    <row r="733" spans="3:24" ht="13.5" customHeight="1">
      <c r="C733" s="346"/>
      <c r="F733" s="345"/>
      <c r="G733" s="345"/>
      <c r="H733" s="248"/>
      <c r="K733" s="346"/>
      <c r="P733" s="248"/>
      <c r="X733" s="248"/>
    </row>
    <row r="734" spans="3:24" ht="13.5" customHeight="1">
      <c r="C734" s="346"/>
      <c r="F734" s="345"/>
      <c r="G734" s="345"/>
      <c r="H734" s="248"/>
      <c r="K734" s="346"/>
      <c r="P734" s="248"/>
      <c r="X734" s="248"/>
    </row>
    <row r="735" spans="3:24" ht="13.5" customHeight="1">
      <c r="C735" s="346"/>
      <c r="F735" s="345"/>
      <c r="G735" s="345"/>
      <c r="H735" s="248"/>
      <c r="K735" s="346"/>
      <c r="P735" s="248"/>
      <c r="X735" s="248"/>
    </row>
    <row r="736" spans="3:24" ht="13.5" customHeight="1">
      <c r="C736" s="346"/>
      <c r="F736" s="345"/>
      <c r="G736" s="345"/>
      <c r="H736" s="248"/>
      <c r="K736" s="346"/>
      <c r="P736" s="248"/>
      <c r="X736" s="248"/>
    </row>
    <row r="737" spans="3:24" ht="13.5" customHeight="1">
      <c r="C737" s="346"/>
      <c r="F737" s="345"/>
      <c r="G737" s="345"/>
      <c r="H737" s="248"/>
      <c r="K737" s="346"/>
      <c r="P737" s="248"/>
      <c r="X737" s="248"/>
    </row>
    <row r="738" spans="3:24" ht="13.5" customHeight="1">
      <c r="C738" s="346"/>
      <c r="F738" s="345"/>
      <c r="G738" s="345"/>
      <c r="H738" s="248"/>
      <c r="K738" s="346"/>
      <c r="P738" s="248"/>
      <c r="X738" s="248"/>
    </row>
    <row r="739" spans="3:24" ht="13.5" customHeight="1">
      <c r="C739" s="346"/>
      <c r="F739" s="345"/>
      <c r="G739" s="345"/>
      <c r="H739" s="248"/>
      <c r="K739" s="346"/>
      <c r="P739" s="248"/>
      <c r="X739" s="248"/>
    </row>
    <row r="740" spans="3:24" ht="13.5" customHeight="1">
      <c r="C740" s="346"/>
      <c r="F740" s="345"/>
      <c r="G740" s="345"/>
      <c r="H740" s="248"/>
      <c r="K740" s="346"/>
      <c r="P740" s="248"/>
      <c r="X740" s="248"/>
    </row>
    <row r="741" spans="3:24" ht="13.5" customHeight="1">
      <c r="C741" s="346"/>
      <c r="F741" s="345"/>
      <c r="G741" s="345"/>
      <c r="H741" s="248"/>
      <c r="K741" s="346"/>
      <c r="P741" s="248"/>
      <c r="X741" s="248"/>
    </row>
    <row r="742" spans="3:24" ht="13.5" customHeight="1">
      <c r="C742" s="346"/>
      <c r="F742" s="345"/>
      <c r="G742" s="345"/>
      <c r="H742" s="248"/>
      <c r="K742" s="346"/>
      <c r="P742" s="248"/>
      <c r="X742" s="248"/>
    </row>
    <row r="743" spans="3:24" ht="13.5" customHeight="1">
      <c r="C743" s="346"/>
      <c r="F743" s="345"/>
      <c r="G743" s="345"/>
      <c r="H743" s="248"/>
      <c r="K743" s="346"/>
      <c r="P743" s="248"/>
      <c r="X743" s="248"/>
    </row>
    <row r="744" spans="3:24" ht="13.5" customHeight="1">
      <c r="C744" s="346"/>
      <c r="F744" s="345"/>
      <c r="G744" s="345"/>
      <c r="H744" s="248"/>
      <c r="K744" s="346"/>
      <c r="P744" s="248"/>
      <c r="X744" s="248"/>
    </row>
    <row r="745" spans="3:24" ht="13.5" customHeight="1">
      <c r="C745" s="346"/>
      <c r="F745" s="345"/>
      <c r="G745" s="345"/>
      <c r="H745" s="248"/>
      <c r="K745" s="346"/>
      <c r="P745" s="248"/>
      <c r="X745" s="248"/>
    </row>
    <row r="746" spans="3:24" ht="13.5" customHeight="1">
      <c r="C746" s="346"/>
      <c r="F746" s="345"/>
      <c r="G746" s="345"/>
      <c r="H746" s="248"/>
      <c r="K746" s="346"/>
      <c r="P746" s="248"/>
      <c r="X746" s="248"/>
    </row>
    <row r="747" spans="3:24" ht="13.5" customHeight="1">
      <c r="C747" s="346"/>
      <c r="F747" s="345"/>
      <c r="G747" s="345"/>
      <c r="H747" s="248"/>
      <c r="K747" s="346"/>
      <c r="P747" s="248"/>
      <c r="X747" s="248"/>
    </row>
    <row r="748" spans="3:24" ht="13.5" customHeight="1">
      <c r="C748" s="346"/>
      <c r="F748" s="345"/>
      <c r="G748" s="345"/>
      <c r="H748" s="248"/>
      <c r="K748" s="346"/>
      <c r="P748" s="248"/>
      <c r="X748" s="248"/>
    </row>
    <row r="749" spans="3:24" ht="13.5" customHeight="1">
      <c r="C749" s="346"/>
      <c r="F749" s="345"/>
      <c r="G749" s="345"/>
      <c r="H749" s="248"/>
      <c r="K749" s="346"/>
      <c r="P749" s="248"/>
      <c r="X749" s="248"/>
    </row>
    <row r="750" spans="3:24" ht="13.5" customHeight="1">
      <c r="C750" s="346"/>
      <c r="F750" s="345"/>
      <c r="G750" s="345"/>
      <c r="H750" s="248"/>
      <c r="K750" s="346"/>
      <c r="P750" s="248"/>
      <c r="X750" s="248"/>
    </row>
    <row r="751" spans="3:24" ht="13.5" customHeight="1">
      <c r="C751" s="346"/>
      <c r="F751" s="345"/>
      <c r="G751" s="345"/>
      <c r="H751" s="248"/>
      <c r="K751" s="346"/>
      <c r="P751" s="248"/>
      <c r="X751" s="248"/>
    </row>
    <row r="752" spans="3:24" ht="13.5" customHeight="1">
      <c r="C752" s="346"/>
      <c r="F752" s="345"/>
      <c r="G752" s="345"/>
      <c r="H752" s="248"/>
      <c r="K752" s="346"/>
      <c r="P752" s="248"/>
      <c r="X752" s="248"/>
    </row>
    <row r="753" spans="3:24" ht="13.5" customHeight="1">
      <c r="C753" s="346"/>
      <c r="F753" s="345"/>
      <c r="G753" s="345"/>
      <c r="H753" s="248"/>
      <c r="K753" s="346"/>
      <c r="P753" s="248"/>
      <c r="X753" s="248"/>
    </row>
    <row r="754" spans="3:24" ht="13.5" customHeight="1">
      <c r="C754" s="346"/>
      <c r="F754" s="345"/>
      <c r="G754" s="345"/>
      <c r="H754" s="248"/>
      <c r="K754" s="346"/>
      <c r="P754" s="248"/>
      <c r="X754" s="248"/>
    </row>
    <row r="755" spans="3:24" ht="13.5" customHeight="1">
      <c r="C755" s="346"/>
      <c r="F755" s="345"/>
      <c r="G755" s="345"/>
      <c r="H755" s="248"/>
      <c r="K755" s="346"/>
      <c r="P755" s="248"/>
      <c r="X755" s="248"/>
    </row>
    <row r="756" spans="3:24" ht="13.5" customHeight="1">
      <c r="C756" s="346"/>
      <c r="F756" s="345"/>
      <c r="G756" s="345"/>
      <c r="H756" s="248"/>
      <c r="K756" s="346"/>
      <c r="P756" s="248"/>
      <c r="X756" s="248"/>
    </row>
    <row r="757" spans="3:24" ht="13.5" customHeight="1">
      <c r="C757" s="346"/>
      <c r="F757" s="345"/>
      <c r="G757" s="345"/>
      <c r="H757" s="248"/>
      <c r="K757" s="346"/>
      <c r="P757" s="248"/>
      <c r="X757" s="248"/>
    </row>
    <row r="758" spans="3:24" ht="13.5" customHeight="1">
      <c r="C758" s="346"/>
      <c r="F758" s="345"/>
      <c r="G758" s="345"/>
      <c r="H758" s="248"/>
      <c r="K758" s="346"/>
      <c r="P758" s="248"/>
      <c r="X758" s="248"/>
    </row>
    <row r="759" spans="3:24" ht="13.5" customHeight="1">
      <c r="C759" s="346"/>
      <c r="F759" s="345"/>
      <c r="G759" s="345"/>
      <c r="H759" s="248"/>
      <c r="K759" s="346"/>
      <c r="P759" s="248"/>
      <c r="X759" s="248"/>
    </row>
    <row r="760" spans="3:24" ht="13.5" customHeight="1">
      <c r="C760" s="346"/>
      <c r="F760" s="345"/>
      <c r="G760" s="345"/>
      <c r="H760" s="248"/>
      <c r="K760" s="346"/>
      <c r="P760" s="248"/>
      <c r="X760" s="248"/>
    </row>
    <row r="761" spans="3:24" ht="13.5" customHeight="1">
      <c r="C761" s="346"/>
      <c r="F761" s="345"/>
      <c r="G761" s="345"/>
      <c r="H761" s="248"/>
      <c r="K761" s="346"/>
      <c r="P761" s="248"/>
      <c r="X761" s="248"/>
    </row>
    <row r="762" spans="3:24" ht="13.5" customHeight="1">
      <c r="C762" s="346"/>
      <c r="F762" s="345"/>
      <c r="G762" s="345"/>
      <c r="H762" s="248"/>
      <c r="K762" s="346"/>
      <c r="P762" s="248"/>
      <c r="X762" s="248"/>
    </row>
    <row r="763" spans="3:24" ht="13.5" customHeight="1">
      <c r="C763" s="346"/>
      <c r="F763" s="345"/>
      <c r="G763" s="345"/>
      <c r="H763" s="248"/>
      <c r="K763" s="346"/>
      <c r="P763" s="248"/>
      <c r="X763" s="248"/>
    </row>
    <row r="764" spans="3:24" ht="13.5" customHeight="1">
      <c r="C764" s="346"/>
      <c r="F764" s="345"/>
      <c r="G764" s="345"/>
      <c r="H764" s="248"/>
      <c r="K764" s="346"/>
      <c r="P764" s="248"/>
      <c r="X764" s="248"/>
    </row>
    <row r="765" spans="3:24" ht="13.5" customHeight="1">
      <c r="C765" s="346"/>
      <c r="F765" s="345"/>
      <c r="G765" s="345"/>
      <c r="H765" s="248"/>
      <c r="K765" s="346"/>
      <c r="P765" s="248"/>
      <c r="X765" s="248"/>
    </row>
    <row r="766" spans="3:24" ht="13.5" customHeight="1">
      <c r="C766" s="346"/>
      <c r="F766" s="345"/>
      <c r="G766" s="345"/>
      <c r="H766" s="248"/>
      <c r="K766" s="346"/>
      <c r="P766" s="248"/>
      <c r="X766" s="248"/>
    </row>
    <row r="767" spans="3:24" ht="13.5" customHeight="1">
      <c r="C767" s="346"/>
      <c r="F767" s="345"/>
      <c r="G767" s="345"/>
      <c r="H767" s="248"/>
      <c r="K767" s="346"/>
      <c r="P767" s="248"/>
      <c r="X767" s="248"/>
    </row>
    <row r="768" spans="3:24" ht="13.5" customHeight="1">
      <c r="C768" s="346"/>
      <c r="F768" s="345"/>
      <c r="G768" s="345"/>
      <c r="H768" s="248"/>
      <c r="K768" s="346"/>
      <c r="P768" s="248"/>
      <c r="X768" s="248"/>
    </row>
    <row r="769" spans="3:24" ht="13.5" customHeight="1">
      <c r="C769" s="346"/>
      <c r="F769" s="345"/>
      <c r="G769" s="345"/>
      <c r="H769" s="248"/>
      <c r="K769" s="346"/>
      <c r="P769" s="248"/>
      <c r="X769" s="248"/>
    </row>
    <row r="770" spans="3:24" ht="13.5" customHeight="1">
      <c r="C770" s="346"/>
      <c r="F770" s="345"/>
      <c r="G770" s="345"/>
      <c r="H770" s="248"/>
      <c r="K770" s="346"/>
      <c r="P770" s="248"/>
      <c r="X770" s="248"/>
    </row>
    <row r="771" spans="3:24" ht="13.5" customHeight="1">
      <c r="C771" s="346"/>
      <c r="F771" s="345"/>
      <c r="G771" s="345"/>
      <c r="H771" s="248"/>
      <c r="K771" s="346"/>
      <c r="P771" s="248"/>
      <c r="X771" s="248"/>
    </row>
    <row r="772" spans="3:24" ht="13.5" customHeight="1">
      <c r="C772" s="346"/>
      <c r="F772" s="345"/>
      <c r="G772" s="345"/>
      <c r="H772" s="248"/>
      <c r="K772" s="346"/>
      <c r="P772" s="248"/>
      <c r="X772" s="248"/>
    </row>
    <row r="773" spans="3:24" ht="13.5" customHeight="1">
      <c r="C773" s="346"/>
      <c r="F773" s="345"/>
      <c r="G773" s="345"/>
      <c r="H773" s="248"/>
      <c r="K773" s="346"/>
      <c r="P773" s="248"/>
      <c r="X773" s="248"/>
    </row>
    <row r="774" spans="3:24" ht="13.5" customHeight="1">
      <c r="C774" s="346"/>
      <c r="F774" s="345"/>
      <c r="G774" s="345"/>
      <c r="H774" s="248"/>
      <c r="K774" s="346"/>
      <c r="P774" s="248"/>
      <c r="X774" s="248"/>
    </row>
    <row r="775" spans="3:24" ht="13.5" customHeight="1">
      <c r="C775" s="346"/>
      <c r="F775" s="345"/>
      <c r="G775" s="345"/>
      <c r="H775" s="248"/>
      <c r="K775" s="346"/>
      <c r="P775" s="248"/>
      <c r="X775" s="248"/>
    </row>
    <row r="776" spans="3:24" ht="13.5" customHeight="1">
      <c r="C776" s="346"/>
      <c r="F776" s="345"/>
      <c r="G776" s="345"/>
      <c r="H776" s="248"/>
      <c r="K776" s="346"/>
      <c r="P776" s="248"/>
      <c r="X776" s="248"/>
    </row>
    <row r="777" spans="3:24" ht="13.5" customHeight="1">
      <c r="C777" s="346"/>
      <c r="F777" s="345"/>
      <c r="G777" s="345"/>
      <c r="H777" s="248"/>
      <c r="K777" s="346"/>
      <c r="P777" s="248"/>
      <c r="X777" s="248"/>
    </row>
    <row r="778" spans="3:24" ht="13.5" customHeight="1">
      <c r="C778" s="346"/>
      <c r="F778" s="345"/>
      <c r="G778" s="345"/>
      <c r="H778" s="248"/>
      <c r="K778" s="346"/>
      <c r="P778" s="248"/>
      <c r="X778" s="248"/>
    </row>
    <row r="779" spans="3:24" ht="13.5" customHeight="1">
      <c r="C779" s="346"/>
      <c r="F779" s="345"/>
      <c r="G779" s="345"/>
      <c r="H779" s="248"/>
      <c r="K779" s="346"/>
      <c r="P779" s="248"/>
      <c r="X779" s="248"/>
    </row>
    <row r="780" spans="3:24" ht="13.5" customHeight="1">
      <c r="C780" s="346"/>
      <c r="F780" s="345"/>
      <c r="G780" s="345"/>
      <c r="H780" s="248"/>
      <c r="K780" s="346"/>
      <c r="P780" s="248"/>
      <c r="X780" s="248"/>
    </row>
    <row r="781" spans="3:24" ht="13.5" customHeight="1">
      <c r="C781" s="346"/>
      <c r="F781" s="345"/>
      <c r="G781" s="345"/>
      <c r="H781" s="248"/>
      <c r="K781" s="346"/>
      <c r="P781" s="248"/>
      <c r="X781" s="248"/>
    </row>
    <row r="782" spans="3:24" ht="13.5" customHeight="1">
      <c r="C782" s="346"/>
      <c r="F782" s="345"/>
      <c r="G782" s="345"/>
      <c r="H782" s="248"/>
      <c r="K782" s="346"/>
      <c r="P782" s="248"/>
      <c r="X782" s="248"/>
    </row>
    <row r="783" spans="3:24" ht="13.5" customHeight="1">
      <c r="C783" s="346"/>
      <c r="F783" s="345"/>
      <c r="G783" s="345"/>
      <c r="H783" s="248"/>
      <c r="K783" s="346"/>
      <c r="P783" s="248"/>
      <c r="X783" s="248"/>
    </row>
    <row r="784" spans="3:24" ht="13.5" customHeight="1">
      <c r="C784" s="346"/>
      <c r="F784" s="345"/>
      <c r="G784" s="345"/>
      <c r="H784" s="248"/>
      <c r="K784" s="346"/>
      <c r="P784" s="248"/>
      <c r="X784" s="248"/>
    </row>
    <row r="785" spans="3:24" ht="13.5" customHeight="1">
      <c r="C785" s="346"/>
      <c r="F785" s="345"/>
      <c r="G785" s="345"/>
      <c r="H785" s="248"/>
      <c r="K785" s="346"/>
      <c r="P785" s="248"/>
      <c r="X785" s="248"/>
    </row>
    <row r="786" spans="3:24" ht="13.5" customHeight="1">
      <c r="C786" s="346"/>
      <c r="F786" s="345"/>
      <c r="G786" s="345"/>
      <c r="H786" s="248"/>
      <c r="K786" s="346"/>
      <c r="P786" s="248"/>
      <c r="X786" s="248"/>
    </row>
    <row r="787" spans="3:24" ht="13.5" customHeight="1">
      <c r="C787" s="346"/>
      <c r="F787" s="345"/>
      <c r="G787" s="345"/>
      <c r="H787" s="248"/>
      <c r="K787" s="346"/>
      <c r="P787" s="248"/>
      <c r="X787" s="248"/>
    </row>
    <row r="788" spans="3:24" ht="13.5" customHeight="1">
      <c r="C788" s="346"/>
      <c r="F788" s="345"/>
      <c r="G788" s="345"/>
      <c r="H788" s="248"/>
      <c r="K788" s="346"/>
      <c r="P788" s="248"/>
      <c r="X788" s="248"/>
    </row>
    <row r="789" spans="3:24" ht="13.5" customHeight="1">
      <c r="C789" s="346"/>
      <c r="F789" s="345"/>
      <c r="G789" s="345"/>
      <c r="H789" s="248"/>
      <c r="K789" s="346"/>
      <c r="P789" s="248"/>
      <c r="X789" s="248"/>
    </row>
    <row r="790" spans="3:24" ht="13.5" customHeight="1">
      <c r="C790" s="346"/>
      <c r="F790" s="345"/>
      <c r="G790" s="345"/>
      <c r="H790" s="248"/>
      <c r="K790" s="346"/>
      <c r="P790" s="248"/>
      <c r="X790" s="248"/>
    </row>
    <row r="791" spans="3:24" ht="13.5" customHeight="1">
      <c r="C791" s="346"/>
      <c r="F791" s="345"/>
      <c r="G791" s="345"/>
      <c r="H791" s="248"/>
      <c r="K791" s="346"/>
      <c r="P791" s="248"/>
      <c r="X791" s="248"/>
    </row>
    <row r="792" spans="3:24" ht="13.5" customHeight="1">
      <c r="C792" s="346"/>
      <c r="F792" s="345"/>
      <c r="G792" s="345"/>
      <c r="H792" s="248"/>
      <c r="K792" s="346"/>
      <c r="P792" s="248"/>
      <c r="X792" s="248"/>
    </row>
    <row r="793" spans="3:24" ht="13.5" customHeight="1">
      <c r="C793" s="346"/>
      <c r="F793" s="345"/>
      <c r="G793" s="345"/>
      <c r="H793" s="248"/>
      <c r="K793" s="346"/>
      <c r="P793" s="248"/>
      <c r="X793" s="248"/>
    </row>
    <row r="794" spans="3:24" ht="13.5" customHeight="1">
      <c r="C794" s="346"/>
      <c r="F794" s="345"/>
      <c r="G794" s="345"/>
      <c r="H794" s="248"/>
      <c r="K794" s="346"/>
      <c r="P794" s="248"/>
      <c r="X794" s="248"/>
    </row>
    <row r="795" spans="3:24" ht="13.5" customHeight="1">
      <c r="C795" s="346"/>
      <c r="F795" s="345"/>
      <c r="G795" s="345"/>
      <c r="H795" s="248"/>
      <c r="K795" s="346"/>
      <c r="P795" s="248"/>
      <c r="X795" s="248"/>
    </row>
    <row r="796" spans="3:24" ht="13.5" customHeight="1">
      <c r="C796" s="346"/>
      <c r="F796" s="345"/>
      <c r="G796" s="345"/>
      <c r="H796" s="248"/>
      <c r="K796" s="346"/>
      <c r="P796" s="248"/>
      <c r="X796" s="248"/>
    </row>
    <row r="797" spans="3:24" ht="13.5" customHeight="1">
      <c r="C797" s="346"/>
      <c r="F797" s="345"/>
      <c r="G797" s="345"/>
      <c r="H797" s="248"/>
      <c r="K797" s="346"/>
      <c r="P797" s="248"/>
      <c r="X797" s="248"/>
    </row>
    <row r="798" spans="3:24" ht="13.5" customHeight="1">
      <c r="C798" s="346"/>
      <c r="F798" s="345"/>
      <c r="G798" s="345"/>
      <c r="H798" s="248"/>
      <c r="K798" s="346"/>
      <c r="P798" s="248"/>
      <c r="X798" s="248"/>
    </row>
    <row r="799" spans="3:24" ht="13.5" customHeight="1">
      <c r="C799" s="346"/>
      <c r="F799" s="345"/>
      <c r="G799" s="345"/>
      <c r="H799" s="248"/>
      <c r="K799" s="346"/>
      <c r="P799" s="248"/>
      <c r="X799" s="248"/>
    </row>
    <row r="800" spans="3:24" ht="13.5" customHeight="1">
      <c r="C800" s="346"/>
      <c r="F800" s="345"/>
      <c r="G800" s="345"/>
      <c r="H800" s="248"/>
      <c r="K800" s="346"/>
      <c r="P800" s="248"/>
      <c r="X800" s="248"/>
    </row>
    <row r="801" spans="3:24" ht="13.5" customHeight="1">
      <c r="C801" s="346"/>
      <c r="F801" s="345"/>
      <c r="G801" s="345"/>
      <c r="H801" s="248"/>
      <c r="K801" s="346"/>
      <c r="P801" s="248"/>
      <c r="X801" s="248"/>
    </row>
    <row r="802" spans="3:24" ht="13.5" customHeight="1">
      <c r="C802" s="346"/>
      <c r="F802" s="345"/>
      <c r="G802" s="345"/>
      <c r="H802" s="248"/>
      <c r="K802" s="346"/>
      <c r="P802" s="248"/>
      <c r="X802" s="248"/>
    </row>
    <row r="803" spans="3:24" ht="13.5" customHeight="1">
      <c r="C803" s="346"/>
      <c r="F803" s="345"/>
      <c r="G803" s="345"/>
      <c r="H803" s="248"/>
      <c r="K803" s="346"/>
      <c r="P803" s="248"/>
      <c r="X803" s="248"/>
    </row>
    <row r="804" spans="3:24" ht="13.5" customHeight="1">
      <c r="C804" s="346"/>
      <c r="F804" s="345"/>
      <c r="G804" s="345"/>
      <c r="H804" s="248"/>
      <c r="K804" s="346"/>
      <c r="P804" s="248"/>
      <c r="X804" s="248"/>
    </row>
    <row r="805" spans="3:24" ht="13.5" customHeight="1">
      <c r="C805" s="346"/>
      <c r="F805" s="345"/>
      <c r="G805" s="345"/>
      <c r="H805" s="248"/>
      <c r="K805" s="346"/>
      <c r="P805" s="248"/>
      <c r="X805" s="248"/>
    </row>
    <row r="806" spans="3:24" ht="13.5" customHeight="1">
      <c r="C806" s="346"/>
      <c r="F806" s="345"/>
      <c r="G806" s="345"/>
      <c r="H806" s="248"/>
      <c r="K806" s="346"/>
      <c r="P806" s="248"/>
      <c r="X806" s="248"/>
    </row>
    <row r="807" spans="3:24" ht="13.5" customHeight="1">
      <c r="C807" s="346"/>
      <c r="F807" s="345"/>
      <c r="G807" s="345"/>
      <c r="H807" s="248"/>
      <c r="K807" s="346"/>
      <c r="P807" s="248"/>
      <c r="X807" s="248"/>
    </row>
    <row r="808" spans="3:24" ht="13.5" customHeight="1">
      <c r="C808" s="346"/>
      <c r="F808" s="345"/>
      <c r="G808" s="345"/>
      <c r="H808" s="248"/>
      <c r="K808" s="346"/>
      <c r="P808" s="248"/>
      <c r="X808" s="248"/>
    </row>
    <row r="809" spans="3:24" ht="13.5" customHeight="1">
      <c r="C809" s="346"/>
      <c r="F809" s="345"/>
      <c r="G809" s="345"/>
      <c r="H809" s="248"/>
      <c r="K809" s="346"/>
      <c r="P809" s="248"/>
      <c r="X809" s="248"/>
    </row>
    <row r="810" spans="3:24" ht="13.5" customHeight="1">
      <c r="C810" s="346"/>
      <c r="F810" s="345"/>
      <c r="G810" s="345"/>
      <c r="H810" s="248"/>
      <c r="K810" s="346"/>
      <c r="P810" s="248"/>
      <c r="X810" s="248"/>
    </row>
    <row r="811" spans="3:24" ht="13.5" customHeight="1">
      <c r="C811" s="346"/>
      <c r="F811" s="345"/>
      <c r="G811" s="345"/>
      <c r="H811" s="248"/>
      <c r="K811" s="346"/>
      <c r="P811" s="248"/>
      <c r="X811" s="248"/>
    </row>
    <row r="812" spans="3:24" ht="13.5" customHeight="1">
      <c r="C812" s="346"/>
      <c r="F812" s="345"/>
      <c r="G812" s="345"/>
      <c r="H812" s="248"/>
      <c r="K812" s="346"/>
      <c r="P812" s="248"/>
      <c r="X812" s="248"/>
    </row>
    <row r="813" spans="3:24" ht="13.5" customHeight="1">
      <c r="C813" s="346"/>
      <c r="F813" s="345"/>
      <c r="G813" s="345"/>
      <c r="H813" s="248"/>
      <c r="K813" s="346"/>
      <c r="P813" s="248"/>
      <c r="X813" s="248"/>
    </row>
    <row r="814" spans="3:24" ht="13.5" customHeight="1">
      <c r="C814" s="346"/>
      <c r="F814" s="345"/>
      <c r="G814" s="345"/>
      <c r="H814" s="248"/>
      <c r="K814" s="346"/>
      <c r="P814" s="248"/>
      <c r="X814" s="248"/>
    </row>
    <row r="815" spans="3:24" ht="13.5" customHeight="1">
      <c r="C815" s="346"/>
      <c r="F815" s="345"/>
      <c r="G815" s="345"/>
      <c r="H815" s="248"/>
      <c r="K815" s="346"/>
      <c r="P815" s="248"/>
      <c r="X815" s="248"/>
    </row>
    <row r="816" spans="3:24" ht="13.5" customHeight="1">
      <c r="C816" s="346"/>
      <c r="F816" s="345"/>
      <c r="G816" s="345"/>
      <c r="H816" s="248"/>
      <c r="K816" s="346"/>
      <c r="P816" s="248"/>
      <c r="X816" s="248"/>
    </row>
    <row r="817" spans="3:24" ht="13.5" customHeight="1">
      <c r="C817" s="346"/>
      <c r="F817" s="345"/>
      <c r="G817" s="345"/>
      <c r="H817" s="248"/>
      <c r="K817" s="346"/>
      <c r="P817" s="248"/>
      <c r="X817" s="248"/>
    </row>
    <row r="818" spans="3:24" ht="13.5" customHeight="1">
      <c r="C818" s="346"/>
      <c r="F818" s="345"/>
      <c r="G818" s="345"/>
      <c r="H818" s="248"/>
      <c r="K818" s="346"/>
      <c r="P818" s="248"/>
      <c r="X818" s="248"/>
    </row>
    <row r="819" spans="3:24" ht="13.5" customHeight="1">
      <c r="C819" s="346"/>
      <c r="F819" s="345"/>
      <c r="G819" s="345"/>
      <c r="H819" s="248"/>
      <c r="K819" s="346"/>
      <c r="P819" s="248"/>
      <c r="X819" s="248"/>
    </row>
    <row r="820" spans="3:24" ht="13.5" customHeight="1">
      <c r="C820" s="346"/>
      <c r="F820" s="345"/>
      <c r="G820" s="345"/>
      <c r="H820" s="248"/>
      <c r="K820" s="346"/>
      <c r="P820" s="248"/>
      <c r="X820" s="248"/>
    </row>
    <row r="821" spans="3:24" ht="13.5" customHeight="1">
      <c r="C821" s="346"/>
      <c r="F821" s="345"/>
      <c r="G821" s="345"/>
      <c r="H821" s="248"/>
      <c r="K821" s="346"/>
      <c r="P821" s="248"/>
      <c r="X821" s="248"/>
    </row>
    <row r="822" spans="3:24" ht="13.5" customHeight="1">
      <c r="C822" s="346"/>
      <c r="F822" s="345"/>
      <c r="G822" s="345"/>
      <c r="H822" s="248"/>
      <c r="K822" s="346"/>
      <c r="P822" s="248"/>
      <c r="X822" s="248"/>
    </row>
    <row r="823" spans="3:24" ht="13.5" customHeight="1">
      <c r="C823" s="346"/>
      <c r="F823" s="345"/>
      <c r="G823" s="345"/>
      <c r="H823" s="248"/>
      <c r="K823" s="346"/>
      <c r="P823" s="248"/>
      <c r="X823" s="248"/>
    </row>
    <row r="824" spans="3:24" ht="13.5" customHeight="1">
      <c r="C824" s="346"/>
      <c r="F824" s="345"/>
      <c r="G824" s="345"/>
      <c r="H824" s="248"/>
      <c r="K824" s="346"/>
      <c r="P824" s="248"/>
      <c r="X824" s="248"/>
    </row>
    <row r="825" spans="3:24" ht="13.5" customHeight="1">
      <c r="C825" s="346"/>
      <c r="F825" s="345"/>
      <c r="G825" s="345"/>
      <c r="H825" s="248"/>
      <c r="K825" s="346"/>
      <c r="P825" s="248"/>
      <c r="X825" s="248"/>
    </row>
    <row r="826" spans="3:24" ht="13.5" customHeight="1">
      <c r="C826" s="346"/>
      <c r="F826" s="345"/>
      <c r="G826" s="345"/>
      <c r="H826" s="248"/>
      <c r="K826" s="346"/>
      <c r="P826" s="248"/>
      <c r="X826" s="248"/>
    </row>
    <row r="827" spans="3:24" ht="13.5" customHeight="1">
      <c r="C827" s="346"/>
      <c r="F827" s="345"/>
      <c r="G827" s="345"/>
      <c r="H827" s="248"/>
      <c r="K827" s="346"/>
      <c r="P827" s="248"/>
      <c r="X827" s="248"/>
    </row>
    <row r="828" spans="3:24" ht="13.5" customHeight="1">
      <c r="C828" s="346"/>
      <c r="F828" s="345"/>
      <c r="G828" s="345"/>
      <c r="H828" s="248"/>
      <c r="K828" s="346"/>
      <c r="P828" s="248"/>
      <c r="X828" s="248"/>
    </row>
    <row r="829" spans="3:24" ht="13.5" customHeight="1">
      <c r="C829" s="346"/>
      <c r="F829" s="345"/>
      <c r="G829" s="345"/>
      <c r="H829" s="248"/>
      <c r="K829" s="346"/>
      <c r="P829" s="248"/>
      <c r="X829" s="248"/>
    </row>
    <row r="830" spans="3:24" ht="13.5" customHeight="1">
      <c r="C830" s="346"/>
      <c r="F830" s="345"/>
      <c r="G830" s="345"/>
      <c r="H830" s="248"/>
      <c r="K830" s="346"/>
      <c r="P830" s="248"/>
      <c r="X830" s="248"/>
    </row>
    <row r="831" spans="3:24" ht="13.5" customHeight="1">
      <c r="C831" s="346"/>
      <c r="F831" s="345"/>
      <c r="G831" s="345"/>
      <c r="H831" s="248"/>
      <c r="K831" s="346"/>
      <c r="P831" s="248"/>
      <c r="X831" s="248"/>
    </row>
    <row r="832" spans="3:24" ht="13.5" customHeight="1">
      <c r="C832" s="346"/>
      <c r="F832" s="345"/>
      <c r="G832" s="345"/>
      <c r="H832" s="248"/>
      <c r="K832" s="346"/>
      <c r="P832" s="248"/>
      <c r="X832" s="248"/>
    </row>
    <row r="833" spans="3:24" ht="13.5" customHeight="1">
      <c r="C833" s="346"/>
      <c r="F833" s="345"/>
      <c r="G833" s="345"/>
      <c r="H833" s="248"/>
      <c r="K833" s="346"/>
      <c r="P833" s="248"/>
      <c r="X833" s="248"/>
    </row>
    <row r="834" spans="3:24" ht="13.5" customHeight="1">
      <c r="C834" s="346"/>
      <c r="F834" s="345"/>
      <c r="G834" s="345"/>
      <c r="H834" s="248"/>
      <c r="K834" s="346"/>
      <c r="P834" s="248"/>
      <c r="X834" s="248"/>
    </row>
    <row r="835" spans="3:24" ht="13.5" customHeight="1">
      <c r="C835" s="346"/>
      <c r="F835" s="345"/>
      <c r="G835" s="345"/>
      <c r="H835" s="248"/>
      <c r="K835" s="346"/>
      <c r="P835" s="248"/>
      <c r="X835" s="248"/>
    </row>
    <row r="836" spans="3:24" ht="13.5" customHeight="1">
      <c r="C836" s="346"/>
      <c r="F836" s="345"/>
      <c r="G836" s="345"/>
      <c r="H836" s="248"/>
      <c r="K836" s="346"/>
      <c r="P836" s="248"/>
      <c r="X836" s="248"/>
    </row>
    <row r="837" spans="3:24" ht="13.5" customHeight="1">
      <c r="C837" s="346"/>
      <c r="F837" s="345"/>
      <c r="G837" s="345"/>
      <c r="H837" s="248"/>
      <c r="K837" s="346"/>
      <c r="P837" s="248"/>
      <c r="X837" s="248"/>
    </row>
    <row r="838" spans="3:24" ht="13.5" customHeight="1">
      <c r="C838" s="346"/>
      <c r="F838" s="345"/>
      <c r="G838" s="345"/>
      <c r="H838" s="248"/>
      <c r="K838" s="346"/>
      <c r="P838" s="248"/>
      <c r="X838" s="248"/>
    </row>
    <row r="839" spans="3:24" ht="13.5" customHeight="1">
      <c r="C839" s="346"/>
      <c r="F839" s="345"/>
      <c r="G839" s="345"/>
      <c r="H839" s="248"/>
      <c r="K839" s="346"/>
      <c r="P839" s="248"/>
      <c r="X839" s="248"/>
    </row>
    <row r="840" spans="3:24" ht="13.5" customHeight="1">
      <c r="C840" s="346"/>
      <c r="F840" s="345"/>
      <c r="G840" s="345"/>
      <c r="H840" s="248"/>
      <c r="K840" s="346"/>
      <c r="P840" s="248"/>
      <c r="X840" s="248"/>
    </row>
    <row r="841" spans="3:24" ht="13.5" customHeight="1">
      <c r="C841" s="346"/>
      <c r="F841" s="345"/>
      <c r="G841" s="345"/>
      <c r="H841" s="248"/>
      <c r="K841" s="346"/>
      <c r="P841" s="248"/>
      <c r="X841" s="248"/>
    </row>
    <row r="842" spans="3:24" ht="13.5" customHeight="1">
      <c r="C842" s="346"/>
      <c r="F842" s="345"/>
      <c r="G842" s="345"/>
      <c r="H842" s="248"/>
      <c r="K842" s="346"/>
      <c r="P842" s="248"/>
      <c r="X842" s="248"/>
    </row>
    <row r="843" spans="3:24" ht="13.5" customHeight="1">
      <c r="C843" s="346"/>
      <c r="F843" s="345"/>
      <c r="G843" s="345"/>
      <c r="H843" s="248"/>
      <c r="K843" s="346"/>
      <c r="P843" s="248"/>
      <c r="X843" s="248"/>
    </row>
    <row r="844" spans="3:24" ht="13.5" customHeight="1">
      <c r="C844" s="346"/>
      <c r="F844" s="345"/>
      <c r="G844" s="345"/>
      <c r="H844" s="248"/>
      <c r="K844" s="346"/>
      <c r="P844" s="248"/>
      <c r="X844" s="248"/>
    </row>
    <row r="845" spans="3:24" ht="13.5" customHeight="1">
      <c r="C845" s="346"/>
      <c r="F845" s="345"/>
      <c r="G845" s="345"/>
      <c r="H845" s="248"/>
      <c r="K845" s="346"/>
      <c r="P845" s="248"/>
      <c r="X845" s="248"/>
    </row>
    <row r="846" spans="3:24" ht="13.5" customHeight="1">
      <c r="C846" s="346"/>
      <c r="F846" s="345"/>
      <c r="G846" s="345"/>
      <c r="H846" s="248"/>
      <c r="K846" s="346"/>
      <c r="P846" s="248"/>
      <c r="X846" s="248"/>
    </row>
    <row r="847" spans="3:24" ht="13.5" customHeight="1">
      <c r="C847" s="346"/>
      <c r="F847" s="345"/>
      <c r="G847" s="345"/>
      <c r="H847" s="248"/>
      <c r="K847" s="346"/>
      <c r="P847" s="248"/>
      <c r="X847" s="248"/>
    </row>
    <row r="848" spans="3:24" ht="13.5" customHeight="1">
      <c r="C848" s="346"/>
      <c r="F848" s="345"/>
      <c r="G848" s="345"/>
      <c r="H848" s="248"/>
      <c r="K848" s="346"/>
      <c r="P848" s="248"/>
      <c r="X848" s="248"/>
    </row>
    <row r="849" spans="3:24" ht="13.5" customHeight="1">
      <c r="C849" s="346"/>
      <c r="F849" s="345"/>
      <c r="G849" s="345"/>
      <c r="H849" s="248"/>
      <c r="K849" s="346"/>
      <c r="P849" s="248"/>
      <c r="X849" s="248"/>
    </row>
    <row r="850" spans="3:24" ht="13.5" customHeight="1">
      <c r="C850" s="346"/>
      <c r="F850" s="345"/>
      <c r="G850" s="345"/>
      <c r="H850" s="248"/>
      <c r="K850" s="346"/>
      <c r="P850" s="248"/>
      <c r="X850" s="248"/>
    </row>
    <row r="851" spans="3:24" ht="13.5" customHeight="1">
      <c r="C851" s="346"/>
      <c r="F851" s="345"/>
      <c r="G851" s="345"/>
      <c r="H851" s="248"/>
      <c r="K851" s="346"/>
      <c r="P851" s="248"/>
      <c r="X851" s="248"/>
    </row>
    <row r="852" spans="3:24" ht="13.5" customHeight="1">
      <c r="C852" s="346"/>
      <c r="F852" s="345"/>
      <c r="G852" s="345"/>
      <c r="H852" s="248"/>
      <c r="K852" s="346"/>
      <c r="P852" s="248"/>
      <c r="X852" s="248"/>
    </row>
    <row r="853" spans="3:24" ht="13.5" customHeight="1">
      <c r="C853" s="346"/>
      <c r="F853" s="345"/>
      <c r="G853" s="345"/>
      <c r="H853" s="248"/>
      <c r="K853" s="346"/>
      <c r="P853" s="248"/>
      <c r="X853" s="248"/>
    </row>
    <row r="854" spans="3:24" ht="13.5" customHeight="1">
      <c r="C854" s="346"/>
      <c r="F854" s="345"/>
      <c r="G854" s="345"/>
      <c r="H854" s="248"/>
      <c r="K854" s="346"/>
      <c r="P854" s="248"/>
      <c r="X854" s="248"/>
    </row>
    <row r="855" spans="3:24" ht="13.5" customHeight="1">
      <c r="C855" s="346"/>
      <c r="F855" s="345"/>
      <c r="G855" s="345"/>
      <c r="H855" s="248"/>
      <c r="K855" s="346"/>
      <c r="P855" s="248"/>
      <c r="X855" s="248"/>
    </row>
    <row r="856" spans="3:24" ht="13.5" customHeight="1">
      <c r="C856" s="346"/>
      <c r="F856" s="345"/>
      <c r="G856" s="345"/>
      <c r="H856" s="248"/>
      <c r="K856" s="346"/>
      <c r="P856" s="248"/>
      <c r="X856" s="248"/>
    </row>
    <row r="857" spans="3:24" ht="13.5" customHeight="1">
      <c r="C857" s="346"/>
      <c r="F857" s="345"/>
      <c r="G857" s="345"/>
      <c r="H857" s="248"/>
      <c r="K857" s="346"/>
      <c r="P857" s="248"/>
      <c r="X857" s="248"/>
    </row>
    <row r="858" spans="3:24" ht="13.5" customHeight="1">
      <c r="C858" s="346"/>
      <c r="F858" s="345"/>
      <c r="G858" s="345"/>
      <c r="H858" s="248"/>
      <c r="K858" s="346"/>
      <c r="P858" s="248"/>
      <c r="X858" s="248"/>
    </row>
    <row r="859" spans="3:24" ht="13.5" customHeight="1">
      <c r="C859" s="346"/>
      <c r="F859" s="345"/>
      <c r="G859" s="345"/>
      <c r="H859" s="248"/>
      <c r="K859" s="346"/>
      <c r="P859" s="248"/>
      <c r="X859" s="248"/>
    </row>
    <row r="860" spans="3:24" ht="13.5" customHeight="1">
      <c r="C860" s="346"/>
      <c r="F860" s="345"/>
      <c r="G860" s="345"/>
      <c r="H860" s="248"/>
      <c r="K860" s="346"/>
      <c r="P860" s="248"/>
      <c r="X860" s="248"/>
    </row>
    <row r="861" spans="3:24" ht="13.5" customHeight="1">
      <c r="C861" s="346"/>
      <c r="F861" s="345"/>
      <c r="G861" s="345"/>
      <c r="H861" s="248"/>
      <c r="K861" s="346"/>
      <c r="P861" s="248"/>
      <c r="X861" s="248"/>
    </row>
    <row r="862" spans="3:24" ht="13.5" customHeight="1">
      <c r="C862" s="346"/>
      <c r="F862" s="345"/>
      <c r="G862" s="345"/>
      <c r="H862" s="248"/>
      <c r="K862" s="346"/>
      <c r="P862" s="248"/>
      <c r="X862" s="248"/>
    </row>
    <row r="863" spans="3:24" ht="13.5" customHeight="1">
      <c r="C863" s="346"/>
      <c r="F863" s="345"/>
      <c r="G863" s="345"/>
      <c r="H863" s="248"/>
      <c r="K863" s="346"/>
      <c r="P863" s="248"/>
      <c r="X863" s="248"/>
    </row>
    <row r="864" spans="3:24" ht="13.5" customHeight="1">
      <c r="C864" s="346"/>
      <c r="F864" s="345"/>
      <c r="G864" s="345"/>
      <c r="H864" s="248"/>
      <c r="K864" s="346"/>
      <c r="P864" s="248"/>
      <c r="X864" s="248"/>
    </row>
    <row r="865" spans="3:24" ht="13.5" customHeight="1">
      <c r="C865" s="346"/>
      <c r="F865" s="345"/>
      <c r="G865" s="345"/>
      <c r="H865" s="248"/>
      <c r="K865" s="346"/>
      <c r="P865" s="248"/>
      <c r="X865" s="248"/>
    </row>
    <row r="866" spans="3:24" ht="13.5" customHeight="1">
      <c r="C866" s="346"/>
      <c r="F866" s="345"/>
      <c r="G866" s="345"/>
      <c r="H866" s="248"/>
      <c r="K866" s="346"/>
      <c r="P866" s="248"/>
      <c r="X866" s="248"/>
    </row>
    <row r="867" spans="3:24" ht="13.5" customHeight="1">
      <c r="C867" s="346"/>
      <c r="F867" s="345"/>
      <c r="G867" s="345"/>
      <c r="H867" s="248"/>
      <c r="K867" s="346"/>
      <c r="P867" s="248"/>
      <c r="X867" s="248"/>
    </row>
    <row r="868" spans="3:24" ht="13.5" customHeight="1">
      <c r="C868" s="346"/>
      <c r="F868" s="345"/>
      <c r="G868" s="345"/>
      <c r="H868" s="248"/>
      <c r="K868" s="346"/>
      <c r="P868" s="248"/>
      <c r="X868" s="248"/>
    </row>
    <row r="869" spans="3:24" ht="13.5" customHeight="1">
      <c r="C869" s="346"/>
      <c r="F869" s="345"/>
      <c r="G869" s="345"/>
      <c r="H869" s="248"/>
      <c r="K869" s="346"/>
      <c r="P869" s="248"/>
      <c r="X869" s="248"/>
    </row>
    <row r="870" spans="3:24" ht="13.5" customHeight="1">
      <c r="C870" s="346"/>
      <c r="F870" s="345"/>
      <c r="G870" s="345"/>
      <c r="H870" s="248"/>
      <c r="K870" s="346"/>
      <c r="P870" s="248"/>
      <c r="X870" s="248"/>
    </row>
    <row r="871" spans="3:24" ht="13.5" customHeight="1">
      <c r="C871" s="346"/>
      <c r="F871" s="345"/>
      <c r="G871" s="345"/>
      <c r="H871" s="248"/>
      <c r="K871" s="346"/>
      <c r="P871" s="248"/>
      <c r="X871" s="248"/>
    </row>
    <row r="872" spans="3:24" ht="13.5" customHeight="1">
      <c r="C872" s="346"/>
      <c r="F872" s="345"/>
      <c r="G872" s="345"/>
      <c r="H872" s="248"/>
      <c r="K872" s="346"/>
      <c r="P872" s="248"/>
      <c r="X872" s="248"/>
    </row>
    <row r="873" spans="3:24" ht="13.5" customHeight="1">
      <c r="C873" s="346"/>
      <c r="F873" s="345"/>
      <c r="G873" s="345"/>
      <c r="H873" s="248"/>
      <c r="K873" s="346"/>
      <c r="P873" s="248"/>
      <c r="X873" s="248"/>
    </row>
    <row r="874" spans="3:24" ht="13.5" customHeight="1">
      <c r="C874" s="346"/>
      <c r="F874" s="345"/>
      <c r="G874" s="345"/>
      <c r="H874" s="248"/>
      <c r="K874" s="346"/>
      <c r="P874" s="248"/>
      <c r="X874" s="248"/>
    </row>
    <row r="875" spans="3:24" ht="13.5" customHeight="1">
      <c r="C875" s="346"/>
      <c r="F875" s="345"/>
      <c r="G875" s="345"/>
      <c r="H875" s="248"/>
      <c r="K875" s="346"/>
      <c r="P875" s="248"/>
      <c r="X875" s="248"/>
    </row>
    <row r="876" spans="3:24" ht="13.5" customHeight="1">
      <c r="C876" s="346"/>
      <c r="F876" s="345"/>
      <c r="G876" s="345"/>
      <c r="H876" s="248"/>
      <c r="K876" s="346"/>
      <c r="P876" s="248"/>
      <c r="X876" s="248"/>
    </row>
    <row r="877" spans="3:24" ht="13.5" customHeight="1">
      <c r="C877" s="346"/>
      <c r="F877" s="345"/>
      <c r="G877" s="345"/>
      <c r="H877" s="248"/>
      <c r="K877" s="346"/>
      <c r="P877" s="248"/>
      <c r="X877" s="248"/>
    </row>
    <row r="878" spans="3:24" ht="13.5" customHeight="1">
      <c r="C878" s="346"/>
      <c r="F878" s="345"/>
      <c r="G878" s="345"/>
      <c r="H878" s="248"/>
      <c r="K878" s="346"/>
      <c r="P878" s="248"/>
      <c r="X878" s="248"/>
    </row>
    <row r="879" spans="3:24" ht="13.5" customHeight="1">
      <c r="C879" s="346"/>
      <c r="F879" s="345"/>
      <c r="G879" s="345"/>
      <c r="H879" s="248"/>
      <c r="K879" s="346"/>
      <c r="P879" s="248"/>
      <c r="X879" s="248"/>
    </row>
    <row r="880" spans="3:24" ht="13.5" customHeight="1">
      <c r="C880" s="346"/>
      <c r="F880" s="345"/>
      <c r="G880" s="345"/>
      <c r="H880" s="248"/>
      <c r="K880" s="346"/>
      <c r="P880" s="248"/>
      <c r="X880" s="248"/>
    </row>
    <row r="881" spans="3:24" ht="13.5" customHeight="1">
      <c r="C881" s="346"/>
      <c r="F881" s="345"/>
      <c r="G881" s="345"/>
      <c r="H881" s="248"/>
      <c r="K881" s="346"/>
      <c r="P881" s="248"/>
      <c r="X881" s="248"/>
    </row>
    <row r="882" spans="3:24" ht="13.5" customHeight="1">
      <c r="C882" s="346"/>
      <c r="F882" s="345"/>
      <c r="G882" s="345"/>
      <c r="H882" s="248"/>
      <c r="K882" s="346"/>
      <c r="P882" s="248"/>
      <c r="X882" s="248"/>
    </row>
    <row r="883" spans="3:24" ht="13.5" customHeight="1">
      <c r="C883" s="346"/>
      <c r="F883" s="345"/>
      <c r="G883" s="345"/>
      <c r="H883" s="248"/>
      <c r="K883" s="346"/>
      <c r="P883" s="248"/>
      <c r="X883" s="248"/>
    </row>
    <row r="884" spans="3:24" ht="13.5" customHeight="1">
      <c r="C884" s="346"/>
      <c r="F884" s="345"/>
      <c r="G884" s="345"/>
      <c r="H884" s="248"/>
      <c r="K884" s="346"/>
      <c r="P884" s="248"/>
      <c r="X884" s="248"/>
    </row>
    <row r="885" spans="3:24" ht="13.5" customHeight="1">
      <c r="C885" s="346"/>
      <c r="F885" s="345"/>
      <c r="G885" s="345"/>
      <c r="H885" s="248"/>
      <c r="K885" s="346"/>
      <c r="P885" s="248"/>
      <c r="X885" s="248"/>
    </row>
    <row r="886" spans="3:24" ht="13.5" customHeight="1">
      <c r="C886" s="346"/>
      <c r="F886" s="345"/>
      <c r="G886" s="345"/>
      <c r="H886" s="248"/>
      <c r="K886" s="346"/>
      <c r="P886" s="248"/>
      <c r="X886" s="248"/>
    </row>
    <row r="887" spans="3:24" ht="13.5" customHeight="1">
      <c r="C887" s="346"/>
      <c r="F887" s="345"/>
      <c r="G887" s="345"/>
      <c r="H887" s="248"/>
      <c r="K887" s="346"/>
      <c r="P887" s="248"/>
      <c r="X887" s="248"/>
    </row>
    <row r="888" spans="3:24" ht="13.5" customHeight="1">
      <c r="C888" s="346"/>
      <c r="F888" s="345"/>
      <c r="G888" s="345"/>
      <c r="H888" s="248"/>
      <c r="K888" s="346"/>
      <c r="P888" s="248"/>
      <c r="X888" s="248"/>
    </row>
    <row r="889" spans="3:24" ht="13.5" customHeight="1">
      <c r="C889" s="346"/>
      <c r="F889" s="345"/>
      <c r="G889" s="345"/>
      <c r="H889" s="248"/>
      <c r="K889" s="346"/>
      <c r="P889" s="248"/>
      <c r="X889" s="248"/>
    </row>
    <row r="890" spans="3:24" ht="13.5" customHeight="1">
      <c r="C890" s="346"/>
      <c r="F890" s="345"/>
      <c r="G890" s="345"/>
      <c r="H890" s="248"/>
      <c r="K890" s="346"/>
      <c r="P890" s="248"/>
      <c r="X890" s="248"/>
    </row>
    <row r="891" spans="3:24" ht="13.5" customHeight="1">
      <c r="C891" s="346"/>
      <c r="F891" s="345"/>
      <c r="G891" s="345"/>
      <c r="H891" s="248"/>
      <c r="K891" s="346"/>
      <c r="P891" s="248"/>
      <c r="X891" s="248"/>
    </row>
    <row r="892" spans="3:24" ht="13.5" customHeight="1">
      <c r="C892" s="346"/>
      <c r="F892" s="345"/>
      <c r="G892" s="345"/>
      <c r="H892" s="248"/>
      <c r="K892" s="346"/>
      <c r="P892" s="248"/>
      <c r="X892" s="248"/>
    </row>
    <row r="893" spans="3:24" ht="13.5" customHeight="1">
      <c r="C893" s="346"/>
      <c r="F893" s="345"/>
      <c r="G893" s="345"/>
      <c r="H893" s="248"/>
      <c r="K893" s="346"/>
      <c r="P893" s="248"/>
      <c r="X893" s="248"/>
    </row>
    <row r="894" spans="3:24" ht="13.5" customHeight="1">
      <c r="C894" s="346"/>
      <c r="F894" s="345"/>
      <c r="G894" s="345"/>
      <c r="H894" s="248"/>
      <c r="K894" s="346"/>
      <c r="P894" s="248"/>
      <c r="X894" s="248"/>
    </row>
    <row r="895" spans="3:24" ht="13.5" customHeight="1">
      <c r="C895" s="346"/>
      <c r="F895" s="345"/>
      <c r="G895" s="345"/>
      <c r="H895" s="248"/>
      <c r="K895" s="346"/>
      <c r="P895" s="248"/>
      <c r="X895" s="248"/>
    </row>
    <row r="896" spans="3:24" ht="13.5" customHeight="1">
      <c r="C896" s="346"/>
      <c r="F896" s="345"/>
      <c r="G896" s="345"/>
      <c r="H896" s="248"/>
      <c r="K896" s="346"/>
      <c r="P896" s="248"/>
      <c r="X896" s="248"/>
    </row>
    <row r="897" spans="3:24" ht="13.5" customHeight="1">
      <c r="C897" s="346"/>
      <c r="F897" s="345"/>
      <c r="G897" s="345"/>
      <c r="H897" s="248"/>
      <c r="K897" s="346"/>
      <c r="P897" s="248"/>
      <c r="X897" s="248"/>
    </row>
    <row r="898" spans="3:24" ht="13.5" customHeight="1">
      <c r="C898" s="346"/>
      <c r="F898" s="345"/>
      <c r="G898" s="345"/>
      <c r="H898" s="248"/>
      <c r="K898" s="346"/>
      <c r="P898" s="248"/>
      <c r="X898" s="248"/>
    </row>
    <row r="899" spans="3:24" ht="13.5" customHeight="1">
      <c r="C899" s="346"/>
      <c r="F899" s="345"/>
      <c r="G899" s="345"/>
      <c r="H899" s="248"/>
      <c r="K899" s="346"/>
      <c r="P899" s="248"/>
      <c r="X899" s="248"/>
    </row>
    <row r="900" spans="3:24" ht="13.5" customHeight="1">
      <c r="C900" s="346"/>
      <c r="F900" s="345"/>
      <c r="G900" s="345"/>
      <c r="H900" s="248"/>
      <c r="K900" s="346"/>
      <c r="P900" s="248"/>
      <c r="X900" s="248"/>
    </row>
    <row r="901" spans="3:24" ht="13.5" customHeight="1">
      <c r="C901" s="346"/>
      <c r="F901" s="345"/>
      <c r="G901" s="345"/>
      <c r="H901" s="248"/>
      <c r="K901" s="346"/>
      <c r="P901" s="248"/>
      <c r="X901" s="248"/>
    </row>
    <row r="902" spans="3:24" ht="13.5" customHeight="1">
      <c r="C902" s="346"/>
      <c r="F902" s="345"/>
      <c r="G902" s="345"/>
      <c r="H902" s="248"/>
      <c r="K902" s="346"/>
      <c r="P902" s="248"/>
      <c r="X902" s="248"/>
    </row>
    <row r="903" spans="3:24" ht="13.5" customHeight="1">
      <c r="C903" s="346"/>
      <c r="F903" s="345"/>
      <c r="G903" s="345"/>
      <c r="H903" s="248"/>
      <c r="K903" s="346"/>
      <c r="P903" s="248"/>
      <c r="X903" s="248"/>
    </row>
    <row r="904" spans="3:24" ht="13.5" customHeight="1">
      <c r="C904" s="346"/>
      <c r="F904" s="345"/>
      <c r="G904" s="345"/>
      <c r="H904" s="248"/>
      <c r="K904" s="346"/>
      <c r="P904" s="248"/>
      <c r="X904" s="248"/>
    </row>
    <row r="905" spans="3:24" ht="13.5" customHeight="1">
      <c r="C905" s="346"/>
      <c r="F905" s="345"/>
      <c r="G905" s="345"/>
      <c r="H905" s="248"/>
      <c r="K905" s="346"/>
      <c r="P905" s="248"/>
      <c r="X905" s="248"/>
    </row>
    <row r="906" spans="3:24" ht="13.5" customHeight="1">
      <c r="C906" s="346"/>
      <c r="F906" s="345"/>
      <c r="G906" s="345"/>
      <c r="H906" s="248"/>
      <c r="K906" s="346"/>
      <c r="P906" s="248"/>
      <c r="X906" s="248"/>
    </row>
    <row r="907" spans="3:24" ht="13.5" customHeight="1">
      <c r="C907" s="346"/>
      <c r="F907" s="345"/>
      <c r="G907" s="345"/>
      <c r="H907" s="248"/>
      <c r="K907" s="346"/>
      <c r="P907" s="248"/>
      <c r="X907" s="248"/>
    </row>
    <row r="908" spans="3:24" ht="13.5" customHeight="1">
      <c r="C908" s="346"/>
      <c r="F908" s="345"/>
      <c r="G908" s="345"/>
      <c r="H908" s="248"/>
      <c r="K908" s="346"/>
      <c r="P908" s="248"/>
      <c r="X908" s="248"/>
    </row>
    <row r="909" spans="3:24" ht="13.5" customHeight="1">
      <c r="C909" s="346"/>
      <c r="F909" s="345"/>
      <c r="G909" s="345"/>
      <c r="H909" s="248"/>
      <c r="K909" s="346"/>
      <c r="P909" s="248"/>
      <c r="X909" s="248"/>
    </row>
    <row r="910" spans="3:24" ht="13.5" customHeight="1">
      <c r="C910" s="346"/>
      <c r="F910" s="345"/>
      <c r="G910" s="345"/>
      <c r="H910" s="248"/>
      <c r="K910" s="346"/>
      <c r="P910" s="248"/>
      <c r="X910" s="248"/>
    </row>
    <row r="911" spans="3:24" ht="13.5" customHeight="1">
      <c r="C911" s="346"/>
      <c r="F911" s="345"/>
      <c r="G911" s="345"/>
      <c r="H911" s="248"/>
      <c r="K911" s="346"/>
      <c r="P911" s="248"/>
      <c r="X911" s="248"/>
    </row>
    <row r="912" spans="3:24" ht="13.5" customHeight="1">
      <c r="C912" s="346"/>
      <c r="F912" s="345"/>
      <c r="G912" s="345"/>
      <c r="H912" s="248"/>
      <c r="K912" s="346"/>
      <c r="P912" s="248"/>
      <c r="X912" s="248"/>
    </row>
    <row r="913" spans="3:24" ht="13.5" customHeight="1">
      <c r="C913" s="346"/>
      <c r="F913" s="345"/>
      <c r="G913" s="345"/>
      <c r="H913" s="248"/>
      <c r="K913" s="346"/>
      <c r="P913" s="248"/>
      <c r="X913" s="248"/>
    </row>
    <row r="914" spans="3:24" ht="13.5" customHeight="1">
      <c r="C914" s="346"/>
      <c r="F914" s="345"/>
      <c r="G914" s="345"/>
      <c r="H914" s="248"/>
      <c r="K914" s="346"/>
      <c r="P914" s="248"/>
      <c r="X914" s="248"/>
    </row>
    <row r="915" spans="3:24" ht="13.5" customHeight="1">
      <c r="C915" s="346"/>
      <c r="F915" s="345"/>
      <c r="G915" s="345"/>
      <c r="H915" s="248"/>
      <c r="K915" s="346"/>
      <c r="P915" s="248"/>
      <c r="X915" s="248"/>
    </row>
    <row r="916" spans="3:24" ht="13.5" customHeight="1">
      <c r="C916" s="346"/>
      <c r="F916" s="345"/>
      <c r="G916" s="345"/>
      <c r="H916" s="248"/>
      <c r="K916" s="346"/>
      <c r="P916" s="248"/>
      <c r="X916" s="248"/>
    </row>
    <row r="917" spans="3:24" ht="13.5" customHeight="1">
      <c r="C917" s="346"/>
      <c r="F917" s="345"/>
      <c r="G917" s="345"/>
      <c r="H917" s="248"/>
      <c r="K917" s="346"/>
      <c r="P917" s="248"/>
      <c r="X917" s="248"/>
    </row>
    <row r="918" spans="3:24" ht="13.5" customHeight="1">
      <c r="C918" s="346"/>
      <c r="F918" s="345"/>
      <c r="G918" s="345"/>
      <c r="H918" s="248"/>
      <c r="K918" s="346"/>
      <c r="P918" s="248"/>
      <c r="X918" s="248"/>
    </row>
    <row r="919" spans="3:24" ht="13.5" customHeight="1">
      <c r="C919" s="346"/>
      <c r="F919" s="345"/>
      <c r="G919" s="345"/>
      <c r="H919" s="248"/>
      <c r="K919" s="346"/>
      <c r="P919" s="248"/>
      <c r="X919" s="248"/>
    </row>
    <row r="920" spans="3:24" ht="13.5" customHeight="1">
      <c r="C920" s="346"/>
      <c r="F920" s="345"/>
      <c r="G920" s="345"/>
      <c r="H920" s="248"/>
      <c r="K920" s="346"/>
      <c r="P920" s="248"/>
      <c r="X920" s="248"/>
    </row>
    <row r="921" spans="3:24" ht="13.5" customHeight="1">
      <c r="C921" s="346"/>
      <c r="F921" s="345"/>
      <c r="G921" s="345"/>
      <c r="H921" s="248"/>
      <c r="K921" s="346"/>
      <c r="P921" s="248"/>
      <c r="X921" s="248"/>
    </row>
    <row r="922" spans="3:24" ht="13.5" customHeight="1">
      <c r="C922" s="346"/>
      <c r="F922" s="345"/>
      <c r="G922" s="345"/>
      <c r="H922" s="248"/>
      <c r="K922" s="346"/>
      <c r="P922" s="248"/>
      <c r="X922" s="248"/>
    </row>
    <row r="923" spans="3:24" ht="13.5" customHeight="1">
      <c r="C923" s="346"/>
      <c r="F923" s="345"/>
      <c r="G923" s="345"/>
      <c r="H923" s="248"/>
      <c r="K923" s="346"/>
      <c r="P923" s="248"/>
      <c r="X923" s="248"/>
    </row>
    <row r="924" spans="3:24" ht="13.5" customHeight="1">
      <c r="C924" s="346"/>
      <c r="F924" s="345"/>
      <c r="G924" s="345"/>
      <c r="H924" s="248"/>
      <c r="K924" s="346"/>
      <c r="P924" s="248"/>
      <c r="X924" s="248"/>
    </row>
    <row r="925" spans="3:24" ht="13.5" customHeight="1">
      <c r="C925" s="346"/>
      <c r="F925" s="345"/>
      <c r="G925" s="345"/>
      <c r="H925" s="248"/>
      <c r="K925" s="346"/>
      <c r="P925" s="248"/>
      <c r="X925" s="248"/>
    </row>
    <row r="926" spans="3:24" ht="13.5" customHeight="1">
      <c r="C926" s="346"/>
      <c r="F926" s="345"/>
      <c r="G926" s="345"/>
      <c r="H926" s="248"/>
      <c r="K926" s="346"/>
      <c r="P926" s="248"/>
      <c r="X926" s="248"/>
    </row>
    <row r="927" spans="3:24" ht="13.5" customHeight="1">
      <c r="C927" s="346"/>
      <c r="F927" s="345"/>
      <c r="G927" s="345"/>
      <c r="H927" s="248"/>
      <c r="K927" s="346"/>
      <c r="P927" s="248"/>
      <c r="X927" s="248"/>
    </row>
    <row r="928" spans="3:24" ht="13.5" customHeight="1">
      <c r="C928" s="346"/>
      <c r="F928" s="345"/>
      <c r="G928" s="345"/>
      <c r="H928" s="248"/>
      <c r="K928" s="346"/>
      <c r="P928" s="248"/>
      <c r="X928" s="248"/>
    </row>
    <row r="929" spans="3:24" ht="13.5" customHeight="1">
      <c r="C929" s="346"/>
      <c r="F929" s="345"/>
      <c r="G929" s="345"/>
      <c r="H929" s="248"/>
      <c r="K929" s="346"/>
      <c r="P929" s="248"/>
      <c r="X929" s="248"/>
    </row>
    <row r="930" spans="3:24" ht="13.5" customHeight="1">
      <c r="C930" s="346"/>
      <c r="F930" s="345"/>
      <c r="G930" s="345"/>
      <c r="H930" s="248"/>
      <c r="K930" s="346"/>
      <c r="P930" s="248"/>
      <c r="X930" s="248"/>
    </row>
    <row r="931" spans="3:24" ht="13.5" customHeight="1">
      <c r="C931" s="346"/>
      <c r="F931" s="345"/>
      <c r="G931" s="345"/>
      <c r="H931" s="248"/>
      <c r="K931" s="346"/>
      <c r="P931" s="248"/>
      <c r="X931" s="248"/>
    </row>
    <row r="932" spans="3:24" ht="13.5" customHeight="1">
      <c r="C932" s="346"/>
      <c r="F932" s="345"/>
      <c r="G932" s="345"/>
      <c r="H932" s="248"/>
      <c r="K932" s="346"/>
      <c r="P932" s="248"/>
      <c r="X932" s="248"/>
    </row>
    <row r="933" spans="3:24" ht="13.5" customHeight="1">
      <c r="C933" s="346"/>
      <c r="F933" s="345"/>
      <c r="G933" s="345"/>
      <c r="H933" s="248"/>
      <c r="K933" s="346"/>
      <c r="P933" s="248"/>
      <c r="X933" s="248"/>
    </row>
    <row r="934" spans="3:24" ht="13.5" customHeight="1">
      <c r="C934" s="346"/>
      <c r="F934" s="345"/>
      <c r="G934" s="345"/>
      <c r="H934" s="248"/>
      <c r="K934" s="346"/>
      <c r="P934" s="248"/>
      <c r="X934" s="248"/>
    </row>
    <row r="935" spans="3:24" ht="13.5" customHeight="1">
      <c r="C935" s="346"/>
      <c r="F935" s="345"/>
      <c r="G935" s="345"/>
      <c r="H935" s="248"/>
      <c r="K935" s="346"/>
      <c r="P935" s="248"/>
      <c r="X935" s="248"/>
    </row>
    <row r="936" spans="3:24" ht="13.5" customHeight="1">
      <c r="C936" s="346"/>
      <c r="F936" s="345"/>
      <c r="G936" s="345"/>
      <c r="H936" s="248"/>
      <c r="K936" s="346"/>
      <c r="P936" s="248"/>
      <c r="X936" s="248"/>
    </row>
    <row r="937" spans="3:24" ht="13.5" customHeight="1">
      <c r="C937" s="346"/>
      <c r="F937" s="345"/>
      <c r="G937" s="345"/>
      <c r="H937" s="248"/>
      <c r="K937" s="346"/>
      <c r="P937" s="248"/>
      <c r="X937" s="248"/>
    </row>
    <row r="938" spans="3:24" ht="13.5" customHeight="1">
      <c r="C938" s="346"/>
      <c r="F938" s="345"/>
      <c r="G938" s="345"/>
      <c r="H938" s="248"/>
      <c r="K938" s="346"/>
      <c r="P938" s="248"/>
      <c r="X938" s="248"/>
    </row>
    <row r="939" spans="3:24" ht="13.5" customHeight="1">
      <c r="C939" s="346"/>
      <c r="F939" s="345"/>
      <c r="G939" s="345"/>
      <c r="H939" s="248"/>
      <c r="K939" s="346"/>
      <c r="P939" s="248"/>
      <c r="X939" s="248"/>
    </row>
    <row r="940" spans="3:24" ht="13.5" customHeight="1">
      <c r="C940" s="346"/>
      <c r="F940" s="345"/>
      <c r="G940" s="345"/>
      <c r="H940" s="248"/>
      <c r="K940" s="346"/>
      <c r="P940" s="248"/>
      <c r="X940" s="248"/>
    </row>
    <row r="941" spans="3:24" ht="13.5" customHeight="1">
      <c r="C941" s="346"/>
      <c r="F941" s="345"/>
      <c r="G941" s="345"/>
      <c r="H941" s="248"/>
      <c r="K941" s="346"/>
      <c r="P941" s="248"/>
      <c r="X941" s="248"/>
    </row>
    <row r="942" spans="3:24" ht="13.5" customHeight="1">
      <c r="C942" s="346"/>
      <c r="F942" s="345"/>
      <c r="G942" s="345"/>
      <c r="H942" s="248"/>
      <c r="K942" s="346"/>
      <c r="P942" s="248"/>
      <c r="X942" s="248"/>
    </row>
    <row r="943" spans="3:24" ht="13.5" customHeight="1">
      <c r="C943" s="346"/>
      <c r="F943" s="345"/>
      <c r="G943" s="345"/>
      <c r="H943" s="248"/>
      <c r="K943" s="346"/>
      <c r="P943" s="248"/>
      <c r="X943" s="248"/>
    </row>
    <row r="944" spans="3:24" ht="13.5" customHeight="1">
      <c r="C944" s="346"/>
      <c r="F944" s="345"/>
      <c r="G944" s="345"/>
      <c r="H944" s="248"/>
      <c r="K944" s="346"/>
      <c r="P944" s="248"/>
      <c r="X944" s="248"/>
    </row>
    <row r="945" spans="3:24" ht="13.5" customHeight="1">
      <c r="C945" s="346"/>
      <c r="F945" s="345"/>
      <c r="G945" s="345"/>
      <c r="H945" s="248"/>
      <c r="K945" s="346"/>
      <c r="P945" s="248"/>
      <c r="X945" s="248"/>
    </row>
    <row r="946" spans="3:24" ht="13.5" customHeight="1">
      <c r="C946" s="346"/>
      <c r="F946" s="345"/>
      <c r="G946" s="345"/>
      <c r="H946" s="248"/>
      <c r="K946" s="346"/>
      <c r="P946" s="248"/>
      <c r="X946" s="248"/>
    </row>
    <row r="947" spans="3:24" ht="13.5" customHeight="1">
      <c r="C947" s="346"/>
      <c r="F947" s="345"/>
      <c r="G947" s="345"/>
      <c r="H947" s="248"/>
      <c r="K947" s="346"/>
      <c r="P947" s="248"/>
      <c r="X947" s="248"/>
    </row>
    <row r="948" spans="3:24" ht="13.5" customHeight="1">
      <c r="C948" s="346"/>
      <c r="F948" s="345"/>
      <c r="G948" s="345"/>
      <c r="H948" s="248"/>
      <c r="K948" s="346"/>
      <c r="P948" s="248"/>
      <c r="X948" s="248"/>
    </row>
    <row r="949" spans="3:24" ht="13.5" customHeight="1">
      <c r="C949" s="346"/>
      <c r="F949" s="345"/>
      <c r="G949" s="345"/>
      <c r="H949" s="248"/>
      <c r="K949" s="346"/>
      <c r="P949" s="248"/>
      <c r="X949" s="248"/>
    </row>
    <row r="950" spans="3:24" ht="13.5" customHeight="1">
      <c r="C950" s="346"/>
      <c r="F950" s="345"/>
      <c r="G950" s="345"/>
      <c r="H950" s="248"/>
      <c r="K950" s="346"/>
      <c r="P950" s="248"/>
      <c r="X950" s="248"/>
    </row>
    <row r="951" spans="3:24" ht="13.5" customHeight="1">
      <c r="C951" s="346"/>
      <c r="F951" s="345"/>
      <c r="G951" s="345"/>
      <c r="H951" s="248"/>
      <c r="K951" s="346"/>
      <c r="P951" s="248"/>
      <c r="X951" s="248"/>
    </row>
    <row r="952" spans="3:24" ht="13.5" customHeight="1">
      <c r="C952" s="346"/>
      <c r="F952" s="345"/>
      <c r="G952" s="345"/>
      <c r="H952" s="248"/>
      <c r="K952" s="346"/>
      <c r="P952" s="248"/>
      <c r="X952" s="248"/>
    </row>
    <row r="953" spans="3:24" ht="13.5" customHeight="1">
      <c r="C953" s="346"/>
      <c r="F953" s="345"/>
      <c r="G953" s="345"/>
      <c r="H953" s="248"/>
      <c r="K953" s="346"/>
      <c r="P953" s="248"/>
      <c r="X953" s="248"/>
    </row>
    <row r="954" spans="3:24" ht="13.5" customHeight="1">
      <c r="C954" s="346"/>
      <c r="F954" s="345"/>
      <c r="G954" s="345"/>
      <c r="H954" s="248"/>
      <c r="K954" s="346"/>
      <c r="P954" s="248"/>
      <c r="X954" s="248"/>
    </row>
    <row r="955" spans="3:24" ht="13.5" customHeight="1">
      <c r="C955" s="346"/>
      <c r="F955" s="345"/>
      <c r="G955" s="345"/>
      <c r="H955" s="248"/>
      <c r="K955" s="346"/>
      <c r="P955" s="248"/>
      <c r="X955" s="248"/>
    </row>
    <row r="956" spans="3:24" ht="13.5" customHeight="1">
      <c r="C956" s="346"/>
      <c r="F956" s="345"/>
      <c r="G956" s="345"/>
      <c r="H956" s="248"/>
      <c r="K956" s="346"/>
      <c r="P956" s="248"/>
      <c r="X956" s="248"/>
    </row>
    <row r="957" spans="3:24" ht="13.5" customHeight="1">
      <c r="C957" s="346"/>
      <c r="F957" s="345"/>
      <c r="G957" s="345"/>
      <c r="H957" s="248"/>
      <c r="K957" s="346"/>
      <c r="P957" s="248"/>
      <c r="X957" s="248"/>
    </row>
    <row r="958" spans="3:24" ht="13.5" customHeight="1">
      <c r="C958" s="346"/>
      <c r="F958" s="345"/>
      <c r="G958" s="345"/>
      <c r="H958" s="248"/>
      <c r="K958" s="346"/>
      <c r="P958" s="248"/>
      <c r="X958" s="248"/>
    </row>
    <row r="959" spans="3:24" ht="13.5" customHeight="1">
      <c r="C959" s="346"/>
      <c r="F959" s="345"/>
      <c r="G959" s="345"/>
      <c r="H959" s="248"/>
      <c r="K959" s="346"/>
      <c r="P959" s="248"/>
      <c r="X959" s="248"/>
    </row>
    <row r="960" spans="3:24" ht="13.5" customHeight="1">
      <c r="C960" s="346"/>
      <c r="F960" s="345"/>
      <c r="G960" s="345"/>
      <c r="H960" s="248"/>
      <c r="K960" s="346"/>
      <c r="P960" s="248"/>
      <c r="X960" s="248"/>
    </row>
    <row r="961" spans="3:24" ht="13.5" customHeight="1">
      <c r="C961" s="346"/>
      <c r="F961" s="345"/>
      <c r="G961" s="345"/>
      <c r="H961" s="248"/>
      <c r="K961" s="346"/>
      <c r="P961" s="248"/>
      <c r="X961" s="248"/>
    </row>
    <row r="962" spans="3:24" ht="13.5" customHeight="1">
      <c r="C962" s="346"/>
      <c r="F962" s="345"/>
      <c r="G962" s="345"/>
      <c r="H962" s="248"/>
      <c r="K962" s="346"/>
      <c r="P962" s="248"/>
      <c r="X962" s="248"/>
    </row>
    <row r="963" spans="3:24" ht="13.5" customHeight="1">
      <c r="C963" s="346"/>
      <c r="F963" s="345"/>
      <c r="G963" s="345"/>
      <c r="H963" s="248"/>
      <c r="K963" s="346"/>
      <c r="P963" s="248"/>
      <c r="X963" s="248"/>
    </row>
    <row r="964" spans="3:24" ht="13.5" customHeight="1">
      <c r="C964" s="346"/>
      <c r="F964" s="345"/>
      <c r="G964" s="345"/>
      <c r="H964" s="248"/>
      <c r="K964" s="346"/>
      <c r="P964" s="248"/>
      <c r="X964" s="248"/>
    </row>
    <row r="965" spans="3:24" ht="13.5" customHeight="1">
      <c r="C965" s="346"/>
      <c r="F965" s="345"/>
      <c r="G965" s="345"/>
      <c r="H965" s="248"/>
      <c r="K965" s="346"/>
      <c r="P965" s="248"/>
      <c r="X965" s="248"/>
    </row>
    <row r="966" spans="3:24" ht="13.5" customHeight="1">
      <c r="C966" s="346"/>
      <c r="F966" s="345"/>
      <c r="G966" s="345"/>
      <c r="H966" s="248"/>
      <c r="K966" s="346"/>
      <c r="P966" s="248"/>
      <c r="X966" s="248"/>
    </row>
    <row r="967" spans="3:24" ht="13.5" customHeight="1">
      <c r="C967" s="346"/>
      <c r="F967" s="345"/>
      <c r="G967" s="345"/>
      <c r="H967" s="248"/>
      <c r="K967" s="346"/>
      <c r="P967" s="248"/>
      <c r="X967" s="248"/>
    </row>
    <row r="968" spans="3:24" ht="13.5" customHeight="1">
      <c r="C968" s="346"/>
      <c r="F968" s="345"/>
      <c r="G968" s="345"/>
      <c r="H968" s="248"/>
      <c r="K968" s="346"/>
      <c r="P968" s="248"/>
      <c r="X968" s="248"/>
    </row>
    <row r="969" spans="3:24" ht="13.5" customHeight="1">
      <c r="C969" s="346"/>
      <c r="F969" s="345"/>
      <c r="G969" s="345"/>
      <c r="H969" s="248"/>
      <c r="K969" s="346"/>
      <c r="P969" s="248"/>
      <c r="X969" s="248"/>
    </row>
    <row r="970" spans="3:24" ht="13.5" customHeight="1">
      <c r="C970" s="346"/>
      <c r="F970" s="345"/>
      <c r="G970" s="345"/>
      <c r="H970" s="248"/>
      <c r="K970" s="346"/>
      <c r="P970" s="248"/>
      <c r="X970" s="248"/>
    </row>
    <row r="971" spans="3:24" ht="13.5" customHeight="1">
      <c r="C971" s="346"/>
      <c r="F971" s="345"/>
      <c r="G971" s="345"/>
      <c r="H971" s="248"/>
      <c r="K971" s="346"/>
      <c r="P971" s="248"/>
      <c r="X971" s="248"/>
    </row>
    <row r="972" spans="3:24" ht="13.5" customHeight="1">
      <c r="C972" s="346"/>
      <c r="F972" s="345"/>
      <c r="G972" s="345"/>
      <c r="H972" s="248"/>
      <c r="K972" s="346"/>
      <c r="P972" s="248"/>
      <c r="X972" s="248"/>
    </row>
    <row r="973" spans="3:24" ht="13.5" customHeight="1">
      <c r="C973" s="346"/>
      <c r="F973" s="345"/>
      <c r="G973" s="345"/>
      <c r="H973" s="248"/>
      <c r="K973" s="346"/>
      <c r="P973" s="248"/>
      <c r="X973" s="248"/>
    </row>
    <row r="974" spans="3:24" ht="13.5" customHeight="1">
      <c r="C974" s="346"/>
      <c r="F974" s="345"/>
      <c r="G974" s="345"/>
      <c r="H974" s="248"/>
      <c r="K974" s="346"/>
      <c r="P974" s="248"/>
      <c r="X974" s="248"/>
    </row>
    <row r="975" spans="3:24" ht="13.5" customHeight="1">
      <c r="C975" s="346"/>
      <c r="F975" s="345"/>
      <c r="G975" s="345"/>
      <c r="H975" s="248"/>
      <c r="K975" s="346"/>
      <c r="P975" s="248"/>
      <c r="X975" s="248"/>
    </row>
    <row r="976" spans="3:24" ht="13.5" customHeight="1">
      <c r="C976" s="346"/>
      <c r="F976" s="345"/>
      <c r="G976" s="345"/>
      <c r="H976" s="248"/>
      <c r="K976" s="346"/>
      <c r="P976" s="248"/>
      <c r="X976" s="248"/>
    </row>
    <row r="977" spans="3:24" ht="13.5" customHeight="1">
      <c r="C977" s="346"/>
      <c r="F977" s="345"/>
      <c r="G977" s="345"/>
      <c r="H977" s="248"/>
      <c r="K977" s="346"/>
      <c r="P977" s="248"/>
      <c r="X977" s="248"/>
    </row>
    <row r="978" spans="3:24" ht="13.5" customHeight="1">
      <c r="C978" s="346"/>
      <c r="F978" s="345"/>
      <c r="G978" s="345"/>
      <c r="H978" s="248"/>
      <c r="K978" s="346"/>
      <c r="P978" s="248"/>
      <c r="X978" s="248"/>
    </row>
    <row r="979" spans="3:24" ht="13.5" customHeight="1">
      <c r="C979" s="346"/>
      <c r="F979" s="345"/>
      <c r="G979" s="345"/>
      <c r="H979" s="248"/>
      <c r="K979" s="346"/>
      <c r="P979" s="248"/>
      <c r="X979" s="248"/>
    </row>
    <row r="980" spans="3:24" ht="13.5" customHeight="1">
      <c r="C980" s="346"/>
      <c r="F980" s="345"/>
      <c r="G980" s="345"/>
      <c r="H980" s="248"/>
      <c r="K980" s="346"/>
      <c r="P980" s="248"/>
      <c r="X980" s="248"/>
    </row>
    <row r="981" spans="3:24" ht="13.5" customHeight="1">
      <c r="C981" s="346"/>
      <c r="F981" s="345"/>
      <c r="G981" s="345"/>
      <c r="H981" s="248"/>
      <c r="K981" s="346"/>
      <c r="P981" s="248"/>
      <c r="X981" s="248"/>
    </row>
    <row r="982" spans="3:24" ht="13.5" customHeight="1">
      <c r="C982" s="346"/>
      <c r="F982" s="345"/>
      <c r="G982" s="345"/>
      <c r="H982" s="248"/>
      <c r="K982" s="346"/>
      <c r="P982" s="248"/>
      <c r="X982" s="248"/>
    </row>
    <row r="983" spans="3:24" ht="13.5" customHeight="1">
      <c r="C983" s="346"/>
      <c r="F983" s="345"/>
      <c r="G983" s="345"/>
      <c r="H983" s="248"/>
      <c r="K983" s="346"/>
      <c r="P983" s="248"/>
      <c r="X983" s="248"/>
    </row>
    <row r="984" spans="3:24" ht="13.5" customHeight="1">
      <c r="C984" s="346"/>
      <c r="F984" s="345"/>
      <c r="G984" s="345"/>
      <c r="H984" s="248"/>
      <c r="K984" s="346"/>
      <c r="P984" s="248"/>
      <c r="X984" s="248"/>
    </row>
    <row r="985" spans="3:24" ht="13.5" customHeight="1">
      <c r="C985" s="346"/>
      <c r="F985" s="345"/>
      <c r="G985" s="345"/>
      <c r="H985" s="248"/>
      <c r="K985" s="346"/>
      <c r="P985" s="248"/>
      <c r="X985" s="248"/>
    </row>
    <row r="986" spans="3:24" ht="13.5" customHeight="1">
      <c r="C986" s="346"/>
      <c r="F986" s="345"/>
      <c r="G986" s="345"/>
      <c r="H986" s="248"/>
      <c r="K986" s="346"/>
      <c r="P986" s="248"/>
      <c r="X986" s="248"/>
    </row>
    <row r="987" spans="3:24" ht="13.5" customHeight="1">
      <c r="C987" s="346"/>
      <c r="F987" s="345"/>
      <c r="G987" s="345"/>
      <c r="H987" s="248"/>
      <c r="K987" s="346"/>
      <c r="P987" s="248"/>
      <c r="X987" s="248"/>
    </row>
    <row r="988" spans="3:24" ht="13.5" customHeight="1">
      <c r="C988" s="346"/>
      <c r="F988" s="345"/>
      <c r="G988" s="345"/>
      <c r="H988" s="248"/>
      <c r="K988" s="346"/>
      <c r="P988" s="248"/>
      <c r="X988" s="248"/>
    </row>
    <row r="989" spans="3:24" ht="13.5" customHeight="1">
      <c r="C989" s="346"/>
      <c r="F989" s="345"/>
      <c r="G989" s="345"/>
      <c r="H989" s="248"/>
      <c r="K989" s="346"/>
      <c r="P989" s="248"/>
      <c r="X989" s="248"/>
    </row>
    <row r="990" spans="3:24" ht="13.5" customHeight="1">
      <c r="C990" s="346"/>
      <c r="F990" s="345"/>
      <c r="G990" s="345"/>
      <c r="H990" s="248"/>
      <c r="K990" s="346"/>
      <c r="P990" s="248"/>
      <c r="X990" s="248"/>
    </row>
    <row r="991" spans="3:24" ht="13.5" customHeight="1">
      <c r="C991" s="346"/>
      <c r="F991" s="345"/>
      <c r="G991" s="345"/>
      <c r="H991" s="248"/>
      <c r="K991" s="346"/>
      <c r="P991" s="248"/>
      <c r="X991" s="248"/>
    </row>
    <row r="992" spans="3:24" ht="13.5" customHeight="1">
      <c r="C992" s="346"/>
      <c r="F992" s="345"/>
      <c r="G992" s="345"/>
      <c r="H992" s="248"/>
      <c r="K992" s="346"/>
      <c r="P992" s="248"/>
      <c r="X992" s="248"/>
    </row>
    <row r="993" spans="3:24" ht="13.5" customHeight="1">
      <c r="C993" s="346"/>
      <c r="F993" s="345"/>
      <c r="G993" s="345"/>
      <c r="H993" s="248"/>
      <c r="K993" s="346"/>
      <c r="P993" s="248"/>
      <c r="X993" s="248"/>
    </row>
    <row r="994" spans="3:24" ht="13.5" customHeight="1">
      <c r="C994" s="346"/>
      <c r="F994" s="345"/>
      <c r="G994" s="345"/>
      <c r="H994" s="248"/>
      <c r="K994" s="346"/>
      <c r="P994" s="248"/>
      <c r="X994" s="248"/>
    </row>
    <row r="995" spans="3:24" ht="13.5" customHeight="1">
      <c r="C995" s="346"/>
      <c r="F995" s="345"/>
      <c r="G995" s="345"/>
      <c r="H995" s="248"/>
      <c r="K995" s="346"/>
      <c r="P995" s="248"/>
      <c r="X995" s="248"/>
    </row>
    <row r="996" spans="3:24" ht="13.5" customHeight="1">
      <c r="C996" s="346"/>
      <c r="F996" s="345"/>
      <c r="G996" s="345"/>
      <c r="H996" s="248"/>
      <c r="K996" s="346"/>
      <c r="P996" s="248"/>
      <c r="X996" s="248"/>
    </row>
    <row r="997" spans="3:24" ht="13.5" customHeight="1">
      <c r="C997" s="346"/>
      <c r="F997" s="345"/>
      <c r="G997" s="345"/>
      <c r="H997" s="248"/>
      <c r="K997" s="346"/>
      <c r="P997" s="248"/>
      <c r="X997" s="248"/>
    </row>
    <row r="998" spans="3:24" ht="13.5" customHeight="1">
      <c r="C998" s="346"/>
      <c r="F998" s="345"/>
      <c r="G998" s="345"/>
      <c r="H998" s="248"/>
      <c r="K998" s="346"/>
      <c r="P998" s="248"/>
      <c r="X998" s="248"/>
    </row>
    <row r="999" spans="3:24" ht="13.5" customHeight="1">
      <c r="C999" s="346"/>
      <c r="F999" s="345"/>
      <c r="G999" s="345"/>
      <c r="H999" s="248"/>
      <c r="K999" s="346"/>
      <c r="P999" s="248"/>
      <c r="X999" s="248"/>
    </row>
    <row r="1000" spans="3:24" ht="13.5" customHeight="1">
      <c r="C1000" s="346"/>
      <c r="F1000" s="345"/>
      <c r="G1000" s="345"/>
      <c r="H1000" s="248"/>
      <c r="K1000" s="346"/>
      <c r="P1000" s="248"/>
      <c r="X1000" s="248"/>
    </row>
  </sheetData>
  <mergeCells count="12">
    <mergeCell ref="A5:A16"/>
    <mergeCell ref="A17:A29"/>
    <mergeCell ref="D1:J1"/>
    <mergeCell ref="D2:E2"/>
    <mergeCell ref="K2:Y2"/>
    <mergeCell ref="A3:A4"/>
    <mergeCell ref="C3:D3"/>
    <mergeCell ref="K3:L3"/>
    <mergeCell ref="S3:T3"/>
    <mergeCell ref="B17:B23"/>
    <mergeCell ref="J5:J10"/>
    <mergeCell ref="R5:R10"/>
  </mergeCells>
  <phoneticPr fontId="58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opLeftCell="A4" zoomScale="90" workbookViewId="0">
      <selection activeCell="T18" sqref="T18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6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3.875" style="246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25" style="246" customWidth="1"/>
    <col min="28" max="28" width="3.625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2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591" t="s">
        <v>15</v>
      </c>
      <c r="E1" s="592"/>
      <c r="F1" s="592"/>
      <c r="G1" s="592"/>
      <c r="H1" s="592"/>
      <c r="I1" s="592"/>
      <c r="J1" s="592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186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351" t="s">
        <v>20</v>
      </c>
      <c r="C2" s="352" t="s">
        <v>21</v>
      </c>
      <c r="D2" s="606">
        <v>70</v>
      </c>
      <c r="E2" s="594"/>
      <c r="F2" s="353"/>
      <c r="G2" s="353"/>
      <c r="H2" s="353"/>
      <c r="I2" s="353"/>
      <c r="J2" s="252"/>
      <c r="K2" s="595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</row>
    <row r="3" spans="1:41" ht="13.5" customHeight="1">
      <c r="A3" s="596" t="s">
        <v>22</v>
      </c>
      <c r="B3" s="253"/>
      <c r="C3" s="598">
        <v>46118</v>
      </c>
      <c r="D3" s="599"/>
      <c r="E3" s="254"/>
      <c r="F3" s="254"/>
      <c r="G3" s="254"/>
      <c r="H3" s="255"/>
      <c r="I3" s="256" t="s">
        <v>23</v>
      </c>
      <c r="J3" s="253"/>
      <c r="K3" s="598">
        <v>46119</v>
      </c>
      <c r="L3" s="599"/>
      <c r="M3" s="254"/>
      <c r="N3" s="254"/>
      <c r="O3" s="254"/>
      <c r="P3" s="255"/>
      <c r="Q3" s="256" t="s">
        <v>24</v>
      </c>
      <c r="R3" s="253"/>
      <c r="S3" s="598">
        <v>46120</v>
      </c>
      <c r="T3" s="599"/>
      <c r="U3" s="254"/>
      <c r="V3" s="254"/>
      <c r="W3" s="254"/>
      <c r="X3" s="255"/>
      <c r="Y3" s="256" t="s">
        <v>25</v>
      </c>
      <c r="Z3" s="253"/>
      <c r="AA3" s="598">
        <v>46121</v>
      </c>
      <c r="AB3" s="599"/>
      <c r="AC3" s="254"/>
      <c r="AD3" s="254"/>
      <c r="AE3" s="254"/>
      <c r="AF3" s="255"/>
      <c r="AG3" s="256" t="s">
        <v>26</v>
      </c>
      <c r="AH3" s="253"/>
      <c r="AI3" s="598">
        <v>46122</v>
      </c>
      <c r="AJ3" s="599"/>
      <c r="AK3" s="254"/>
      <c r="AL3" s="254"/>
      <c r="AM3" s="254"/>
      <c r="AN3" s="255"/>
      <c r="AO3" s="256" t="s">
        <v>27</v>
      </c>
    </row>
    <row r="4" spans="1:41" ht="13.5" customHeight="1">
      <c r="A4" s="597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587" t="s">
        <v>36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588"/>
      <c r="B6" s="269"/>
      <c r="C6" s="262"/>
      <c r="D6" s="263"/>
      <c r="E6" s="270"/>
      <c r="F6" s="265"/>
      <c r="G6" s="271"/>
      <c r="H6" s="267"/>
      <c r="I6" s="268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 t="shared" ref="X6:X7" si="0">(T6*$D$2)/1000</f>
        <v>4.9000000000000004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 t="shared" ref="AN6:AN7" si="1">(AJ6*$D$2)/1000</f>
        <v>3.85</v>
      </c>
      <c r="AO6" s="268"/>
    </row>
    <row r="7" spans="1:41" ht="13.5" customHeight="1">
      <c r="A7" s="588"/>
      <c r="B7" s="269"/>
      <c r="C7" s="262"/>
      <c r="D7" s="263"/>
      <c r="E7" s="270"/>
      <c r="F7" s="265"/>
      <c r="G7" s="271"/>
      <c r="H7" s="267"/>
      <c r="I7" s="268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 t="s">
        <v>63</v>
      </c>
      <c r="T7" s="263">
        <v>60</v>
      </c>
      <c r="U7" s="270"/>
      <c r="V7" s="265"/>
      <c r="W7" s="271"/>
      <c r="X7" s="267">
        <f t="shared" si="0"/>
        <v>4.2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 t="shared" si="1"/>
        <v>4.9000000000000004</v>
      </c>
      <c r="AO7" s="268"/>
    </row>
    <row r="8" spans="1:41" ht="13.5" customHeight="1">
      <c r="A8" s="588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588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588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588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588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588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588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588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589"/>
      <c r="B16" s="269"/>
      <c r="C16" s="407"/>
      <c r="D16" s="408"/>
      <c r="E16" s="408"/>
      <c r="F16" s="408"/>
      <c r="G16" s="408"/>
      <c r="H16" s="409"/>
      <c r="I16" s="410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587" t="s">
        <v>48</v>
      </c>
      <c r="B17" s="355"/>
      <c r="C17" s="303"/>
      <c r="D17" s="304"/>
      <c r="E17" s="305"/>
      <c r="F17" s="306"/>
      <c r="G17" s="306"/>
      <c r="H17" s="436"/>
      <c r="I17" s="437"/>
      <c r="J17" s="431" t="s">
        <v>37</v>
      </c>
      <c r="K17" s="295" t="s">
        <v>38</v>
      </c>
      <c r="L17" s="296">
        <v>25</v>
      </c>
      <c r="M17" s="354"/>
      <c r="N17" s="298"/>
      <c r="O17" s="299"/>
      <c r="P17" s="300">
        <f>(L17*$D$2)/1000</f>
        <v>1.75</v>
      </c>
      <c r="Q17" s="301"/>
      <c r="R17" s="426" t="s">
        <v>256</v>
      </c>
      <c r="S17" s="356" t="s">
        <v>259</v>
      </c>
      <c r="T17" s="304">
        <v>50</v>
      </c>
      <c r="U17" s="358"/>
      <c r="V17" s="358"/>
      <c r="W17" s="299"/>
      <c r="X17" s="300">
        <v>2</v>
      </c>
      <c r="Y17" s="301"/>
      <c r="Z17" s="607" t="s">
        <v>214</v>
      </c>
      <c r="AA17" s="356" t="s">
        <v>215</v>
      </c>
      <c r="AB17" s="304">
        <v>30</v>
      </c>
      <c r="AC17" s="305"/>
      <c r="AD17" s="357"/>
      <c r="AE17" s="306"/>
      <c r="AF17" s="267">
        <f>(AB17*$D$2)/1000</f>
        <v>2.1</v>
      </c>
      <c r="AG17" s="301"/>
      <c r="AH17" s="607" t="s">
        <v>212</v>
      </c>
      <c r="AI17" s="356" t="s">
        <v>213</v>
      </c>
      <c r="AJ17" s="304">
        <v>35</v>
      </c>
      <c r="AK17" s="359"/>
      <c r="AL17" s="357"/>
      <c r="AM17" s="306"/>
      <c r="AN17" s="267">
        <v>1</v>
      </c>
      <c r="AO17" s="301"/>
    </row>
    <row r="18" spans="1:41" ht="13.5" customHeight="1">
      <c r="A18" s="588"/>
      <c r="B18" s="360"/>
      <c r="C18" s="316"/>
      <c r="D18" s="317"/>
      <c r="E18" s="318"/>
      <c r="F18" s="232"/>
      <c r="G18" s="232"/>
      <c r="H18" s="418"/>
      <c r="I18" s="438"/>
      <c r="J18" s="415" t="s">
        <v>41</v>
      </c>
      <c r="K18" s="273" t="s">
        <v>52</v>
      </c>
      <c r="L18" s="280">
        <v>25</v>
      </c>
      <c r="M18" s="314"/>
      <c r="N18" s="277"/>
      <c r="O18" s="279"/>
      <c r="P18" s="267">
        <f>(L18*$D$2)/1000</f>
        <v>1.75</v>
      </c>
      <c r="Q18" s="268"/>
      <c r="R18" s="427" t="s">
        <v>257</v>
      </c>
      <c r="S18" s="321" t="s">
        <v>260</v>
      </c>
      <c r="T18" s="317"/>
      <c r="U18" s="302"/>
      <c r="V18" s="277"/>
      <c r="W18" s="279"/>
      <c r="X18" s="267"/>
      <c r="Y18" s="268"/>
      <c r="Z18" s="608"/>
      <c r="AA18" s="321" t="s">
        <v>216</v>
      </c>
      <c r="AB18" s="317">
        <v>15</v>
      </c>
      <c r="AC18" s="322"/>
      <c r="AD18" s="323"/>
      <c r="AE18" s="232"/>
      <c r="AF18" s="349">
        <v>1</v>
      </c>
      <c r="AG18" s="268"/>
      <c r="AH18" s="608"/>
      <c r="AI18" s="361"/>
      <c r="AJ18" s="317"/>
      <c r="AK18" s="322"/>
      <c r="AL18" s="323"/>
      <c r="AM18" s="232"/>
      <c r="AN18" s="267"/>
      <c r="AO18" s="268"/>
    </row>
    <row r="19" spans="1:41" ht="13.5" customHeight="1">
      <c r="A19" s="588"/>
      <c r="B19" s="360"/>
      <c r="C19" s="316"/>
      <c r="D19" s="317"/>
      <c r="E19" s="318"/>
      <c r="F19" s="232"/>
      <c r="G19" s="232"/>
      <c r="H19" s="418"/>
      <c r="I19" s="438"/>
      <c r="J19" s="415" t="s">
        <v>55</v>
      </c>
      <c r="K19" s="273" t="s">
        <v>56</v>
      </c>
      <c r="L19" s="280">
        <v>150</v>
      </c>
      <c r="M19" s="314"/>
      <c r="N19" s="277"/>
      <c r="O19" s="279"/>
      <c r="P19" s="267">
        <v>7</v>
      </c>
      <c r="Q19" s="268"/>
      <c r="R19" s="427" t="s">
        <v>258</v>
      </c>
      <c r="S19" s="321"/>
      <c r="T19" s="317"/>
      <c r="U19" s="275"/>
      <c r="V19" s="275"/>
      <c r="W19" s="266"/>
      <c r="X19" s="267"/>
      <c r="Y19" s="268"/>
      <c r="Z19" s="608"/>
      <c r="AA19" s="321"/>
      <c r="AB19" s="317"/>
      <c r="AC19" s="322"/>
      <c r="AD19" s="323"/>
      <c r="AE19" s="232"/>
      <c r="AF19" s="240"/>
      <c r="AG19" s="268"/>
      <c r="AH19" s="608"/>
      <c r="AI19" s="321"/>
      <c r="AJ19" s="317"/>
      <c r="AK19" s="322"/>
      <c r="AL19" s="323"/>
      <c r="AM19" s="232"/>
      <c r="AN19" s="267"/>
      <c r="AO19" s="268"/>
    </row>
    <row r="20" spans="1:41" ht="13.5" customHeight="1">
      <c r="A20" s="588"/>
      <c r="B20" s="360"/>
      <c r="C20" s="316"/>
      <c r="D20" s="317"/>
      <c r="E20" s="318"/>
      <c r="F20" s="232"/>
      <c r="G20" s="232"/>
      <c r="H20" s="347"/>
      <c r="I20" s="438"/>
      <c r="J20" s="415" t="s">
        <v>57</v>
      </c>
      <c r="K20" s="420"/>
      <c r="L20" s="421"/>
      <c r="M20" s="422"/>
      <c r="N20" s="423"/>
      <c r="O20" s="424"/>
      <c r="P20" s="416"/>
      <c r="Q20" s="417"/>
      <c r="R20" s="427"/>
      <c r="S20" s="321"/>
      <c r="T20" s="317"/>
      <c r="U20" s="281"/>
      <c r="V20" s="278"/>
      <c r="W20" s="279"/>
      <c r="X20" s="267"/>
      <c r="Y20" s="268"/>
      <c r="Z20" s="608"/>
      <c r="AA20" s="321"/>
      <c r="AB20" s="317"/>
      <c r="AC20" s="322"/>
      <c r="AD20" s="323"/>
      <c r="AE20" s="232"/>
      <c r="AF20" s="240"/>
      <c r="AG20" s="362"/>
      <c r="AH20" s="608"/>
      <c r="AI20" s="321"/>
      <c r="AJ20" s="317"/>
      <c r="AK20" s="322"/>
      <c r="AL20" s="323"/>
      <c r="AM20" s="232"/>
      <c r="AN20" s="239"/>
      <c r="AO20" s="268"/>
    </row>
    <row r="21" spans="1:41" ht="13.5" customHeight="1">
      <c r="A21" s="588"/>
      <c r="B21" s="329"/>
      <c r="C21" s="330"/>
      <c r="D21" s="331"/>
      <c r="E21" s="331"/>
      <c r="F21" s="331"/>
      <c r="G21" s="331"/>
      <c r="H21" s="331"/>
      <c r="I21" s="319"/>
      <c r="J21" s="414"/>
      <c r="K21" s="331"/>
      <c r="L21" s="331"/>
      <c r="M21" s="331"/>
      <c r="N21" s="331"/>
      <c r="O21" s="331"/>
      <c r="P21" s="331"/>
      <c r="Q21" s="319"/>
      <c r="R21" s="419"/>
      <c r="S21" s="273"/>
      <c r="T21" s="280"/>
      <c r="U21" s="263"/>
      <c r="V21" s="278"/>
      <c r="W21" s="279"/>
      <c r="X21" s="267"/>
      <c r="Y21" s="268"/>
      <c r="Z21" s="608"/>
      <c r="AA21" s="321"/>
      <c r="AB21" s="317"/>
      <c r="AC21" s="363"/>
      <c r="AD21" s="363"/>
      <c r="AE21" s="232"/>
      <c r="AF21" s="240"/>
      <c r="AG21" s="268"/>
      <c r="AH21" s="608"/>
      <c r="AI21" s="321"/>
      <c r="AJ21" s="317"/>
      <c r="AK21" s="322"/>
      <c r="AL21" s="323"/>
      <c r="AM21" s="232"/>
      <c r="AN21" s="348"/>
      <c r="AO21" s="268"/>
    </row>
    <row r="22" spans="1:41" ht="13.5" customHeight="1">
      <c r="A22" s="588"/>
      <c r="B22" s="449"/>
      <c r="C22" s="445"/>
      <c r="D22" s="393"/>
      <c r="E22" s="393"/>
      <c r="F22" s="393"/>
      <c r="G22" s="394"/>
      <c r="H22" s="418"/>
      <c r="I22" s="438"/>
      <c r="J22" s="414"/>
      <c r="K22" s="331"/>
      <c r="L22" s="331"/>
      <c r="M22" s="331"/>
      <c r="N22" s="331"/>
      <c r="O22" s="331"/>
      <c r="P22" s="331"/>
      <c r="Q22" s="319"/>
      <c r="R22" s="419"/>
      <c r="S22" s="273"/>
      <c r="T22" s="280"/>
      <c r="U22" s="314"/>
      <c r="V22" s="277"/>
      <c r="W22" s="279"/>
      <c r="X22" s="267"/>
      <c r="Y22" s="268"/>
      <c r="Z22" s="608"/>
      <c r="AA22" s="321"/>
      <c r="AB22" s="317"/>
      <c r="AC22" s="363"/>
      <c r="AD22" s="363"/>
      <c r="AE22" s="232"/>
      <c r="AF22" s="240"/>
      <c r="AG22" s="268"/>
      <c r="AH22" s="608"/>
      <c r="AI22" s="321"/>
      <c r="AJ22" s="317"/>
      <c r="AK22" s="322"/>
      <c r="AL22" s="323"/>
      <c r="AM22" s="232"/>
      <c r="AN22" s="348"/>
      <c r="AO22" s="268"/>
    </row>
    <row r="23" spans="1:41" ht="13.5" customHeight="1">
      <c r="A23" s="588"/>
      <c r="B23" s="450"/>
      <c r="C23" s="445"/>
      <c r="D23" s="393"/>
      <c r="E23" s="393"/>
      <c r="F23" s="393"/>
      <c r="G23" s="394"/>
      <c r="H23" s="395"/>
      <c r="I23" s="438"/>
      <c r="J23" s="414"/>
      <c r="K23" s="331"/>
      <c r="L23" s="331"/>
      <c r="M23" s="331"/>
      <c r="N23" s="331"/>
      <c r="O23" s="331"/>
      <c r="P23" s="331"/>
      <c r="Q23" s="319"/>
      <c r="R23" s="419"/>
      <c r="S23" s="273"/>
      <c r="T23" s="280"/>
      <c r="U23" s="278"/>
      <c r="V23" s="278"/>
      <c r="W23" s="279"/>
      <c r="X23" s="267"/>
      <c r="Y23" s="268"/>
      <c r="Z23" s="609"/>
      <c r="AA23" s="321"/>
      <c r="AB23" s="317"/>
      <c r="AC23" s="363"/>
      <c r="AD23" s="363"/>
      <c r="AE23" s="232"/>
      <c r="AF23" s="239"/>
      <c r="AG23" s="268"/>
      <c r="AH23" s="609"/>
      <c r="AI23" s="321"/>
      <c r="AJ23" s="317"/>
      <c r="AK23" s="363"/>
      <c r="AL23" s="363"/>
      <c r="AM23" s="232"/>
      <c r="AN23" s="348"/>
      <c r="AO23" s="268"/>
    </row>
    <row r="24" spans="1:41" ht="13.5" customHeight="1">
      <c r="A24" s="588"/>
      <c r="B24" s="450"/>
      <c r="C24" s="446"/>
      <c r="D24" s="393"/>
      <c r="E24" s="393"/>
      <c r="F24" s="394"/>
      <c r="G24" s="394"/>
      <c r="H24" s="395"/>
      <c r="I24" s="438"/>
      <c r="J24" s="414"/>
      <c r="K24" s="331"/>
      <c r="L24" s="331"/>
      <c r="M24" s="331"/>
      <c r="N24" s="331"/>
      <c r="O24" s="331"/>
      <c r="P24" s="331"/>
      <c r="Q24" s="319"/>
      <c r="R24" s="419"/>
      <c r="S24" s="328"/>
      <c r="T24" s="280"/>
      <c r="U24" s="278"/>
      <c r="V24" s="265"/>
      <c r="W24" s="279"/>
      <c r="X24" s="267"/>
      <c r="Y24" s="268"/>
      <c r="Z24" s="610" t="s">
        <v>12</v>
      </c>
      <c r="AA24" s="321" t="s">
        <v>12</v>
      </c>
      <c r="AB24" s="317">
        <v>190</v>
      </c>
      <c r="AC24" s="363"/>
      <c r="AD24" s="363"/>
      <c r="AE24" s="232"/>
      <c r="AF24" s="267">
        <f>(AB24*$D$2)/1000</f>
        <v>13.3</v>
      </c>
      <c r="AG24" s="268"/>
      <c r="AH24" s="610" t="s">
        <v>12</v>
      </c>
      <c r="AI24" s="321" t="s">
        <v>12</v>
      </c>
      <c r="AJ24" s="317">
        <v>190</v>
      </c>
      <c r="AK24" s="363"/>
      <c r="AL24" s="363"/>
      <c r="AM24" s="232"/>
      <c r="AN24" s="267">
        <f>(AJ24*$D$2)/1000</f>
        <v>13.3</v>
      </c>
      <c r="AO24" s="268"/>
    </row>
    <row r="25" spans="1:41" ht="13.5" customHeight="1">
      <c r="A25" s="588"/>
      <c r="B25" s="450"/>
      <c r="C25" s="445"/>
      <c r="D25" s="393"/>
      <c r="E25" s="432"/>
      <c r="F25" s="432"/>
      <c r="G25" s="433"/>
      <c r="H25" s="395"/>
      <c r="I25" s="439"/>
      <c r="J25" s="414"/>
      <c r="K25" s="331"/>
      <c r="L25" s="331"/>
      <c r="M25" s="331"/>
      <c r="N25" s="331"/>
      <c r="O25" s="331"/>
      <c r="P25" s="331"/>
      <c r="Q25" s="319"/>
      <c r="R25" s="419"/>
      <c r="S25" s="273"/>
      <c r="T25" s="280"/>
      <c r="U25" s="275"/>
      <c r="V25" s="275"/>
      <c r="W25" s="266"/>
      <c r="X25" s="267"/>
      <c r="Y25" s="332"/>
      <c r="Z25" s="608"/>
      <c r="AA25" s="365"/>
      <c r="AB25" s="317"/>
      <c r="AC25" s="363"/>
      <c r="AD25" s="366"/>
      <c r="AE25" s="232"/>
      <c r="AF25" s="348"/>
      <c r="AG25" s="332"/>
      <c r="AH25" s="608"/>
      <c r="AI25" s="365"/>
      <c r="AJ25" s="317"/>
      <c r="AK25" s="363"/>
      <c r="AL25" s="366"/>
      <c r="AM25" s="232"/>
      <c r="AN25" s="348"/>
      <c r="AO25" s="332"/>
    </row>
    <row r="26" spans="1:41" ht="13.5" customHeight="1">
      <c r="A26" s="588"/>
      <c r="B26" s="450"/>
      <c r="C26" s="445"/>
      <c r="D26" s="393"/>
      <c r="E26" s="393"/>
      <c r="F26" s="393"/>
      <c r="G26" s="394"/>
      <c r="H26" s="395"/>
      <c r="I26" s="438"/>
      <c r="J26" s="419"/>
      <c r="K26" s="312"/>
      <c r="L26" s="281"/>
      <c r="M26" s="282"/>
      <c r="N26" s="282"/>
      <c r="O26" s="265"/>
      <c r="P26" s="325"/>
      <c r="Q26" s="313"/>
      <c r="R26" s="419"/>
      <c r="S26" s="273"/>
      <c r="T26" s="280"/>
      <c r="U26" s="281"/>
      <c r="V26" s="278"/>
      <c r="W26" s="279"/>
      <c r="X26" s="267"/>
      <c r="Y26" s="268"/>
      <c r="Z26" s="608"/>
      <c r="AA26" s="321"/>
      <c r="AB26" s="317"/>
      <c r="AC26" s="367"/>
      <c r="AD26" s="367"/>
      <c r="AE26" s="368"/>
      <c r="AF26" s="348"/>
      <c r="AG26" s="268"/>
      <c r="AH26" s="608"/>
      <c r="AI26" s="321"/>
      <c r="AJ26" s="317"/>
      <c r="AK26" s="367"/>
      <c r="AL26" s="367"/>
      <c r="AM26" s="368"/>
      <c r="AN26" s="348"/>
      <c r="AO26" s="268"/>
    </row>
    <row r="27" spans="1:41" ht="13.5" customHeight="1">
      <c r="A27" s="588"/>
      <c r="B27" s="450"/>
      <c r="C27" s="445"/>
      <c r="D27" s="393"/>
      <c r="E27" s="434"/>
      <c r="F27" s="393"/>
      <c r="G27" s="394"/>
      <c r="H27" s="395"/>
      <c r="I27" s="438"/>
      <c r="J27" s="419"/>
      <c r="K27" s="273"/>
      <c r="L27" s="280"/>
      <c r="M27" s="263"/>
      <c r="N27" s="278"/>
      <c r="O27" s="279"/>
      <c r="P27" s="267"/>
      <c r="Q27" s="268"/>
      <c r="R27" s="419"/>
      <c r="S27" s="273"/>
      <c r="T27" s="280"/>
      <c r="U27" s="263"/>
      <c r="V27" s="278"/>
      <c r="W27" s="279"/>
      <c r="X27" s="267"/>
      <c r="Y27" s="268"/>
      <c r="Z27" s="608"/>
      <c r="AA27" s="321"/>
      <c r="AB27" s="317"/>
      <c r="AC27" s="369"/>
      <c r="AD27" s="363"/>
      <c r="AE27" s="232"/>
      <c r="AF27" s="239"/>
      <c r="AG27" s="268"/>
      <c r="AH27" s="608"/>
      <c r="AI27" s="321"/>
      <c r="AJ27" s="317"/>
      <c r="AK27" s="369"/>
      <c r="AL27" s="363"/>
      <c r="AM27" s="232"/>
      <c r="AN27" s="239"/>
      <c r="AO27" s="268"/>
    </row>
    <row r="28" spans="1:41" ht="13.5" customHeight="1">
      <c r="A28" s="588"/>
      <c r="B28" s="451"/>
      <c r="C28" s="447"/>
      <c r="D28" s="435"/>
      <c r="E28" s="434"/>
      <c r="F28" s="394"/>
      <c r="G28" s="394"/>
      <c r="H28" s="395"/>
      <c r="I28" s="438"/>
      <c r="J28" s="428"/>
      <c r="K28" s="371"/>
      <c r="L28" s="371"/>
      <c r="M28" s="263"/>
      <c r="N28" s="265"/>
      <c r="O28" s="277"/>
      <c r="P28" s="267"/>
      <c r="Q28" s="268"/>
      <c r="R28" s="428"/>
      <c r="S28" s="371"/>
      <c r="T28" s="371"/>
      <c r="U28" s="263"/>
      <c r="V28" s="265"/>
      <c r="W28" s="277"/>
      <c r="X28" s="267"/>
      <c r="Y28" s="268"/>
      <c r="Z28" s="608"/>
      <c r="AA28" s="321"/>
      <c r="AB28" s="317"/>
      <c r="AC28" s="364"/>
      <c r="AD28" s="363"/>
      <c r="AE28" s="232"/>
      <c r="AF28" s="348"/>
      <c r="AG28" s="268"/>
      <c r="AH28" s="608"/>
      <c r="AI28" s="321"/>
      <c r="AJ28" s="317"/>
      <c r="AK28" s="364"/>
      <c r="AL28" s="363"/>
      <c r="AM28" s="232"/>
      <c r="AN28" s="348"/>
      <c r="AO28" s="268"/>
    </row>
    <row r="29" spans="1:41" ht="13.5" customHeight="1" thickBot="1">
      <c r="A29" s="590"/>
      <c r="B29" s="452"/>
      <c r="C29" s="448"/>
      <c r="D29" s="440"/>
      <c r="E29" s="441"/>
      <c r="F29" s="442"/>
      <c r="G29" s="442"/>
      <c r="H29" s="443"/>
      <c r="I29" s="444"/>
      <c r="J29" s="429"/>
      <c r="K29" s="334"/>
      <c r="L29" s="334"/>
      <c r="M29" s="335"/>
      <c r="N29" s="336"/>
      <c r="O29" s="337"/>
      <c r="P29" s="291"/>
      <c r="Q29" s="338"/>
      <c r="R29" s="429"/>
      <c r="S29" s="334"/>
      <c r="T29" s="334"/>
      <c r="U29" s="335"/>
      <c r="V29" s="336"/>
      <c r="W29" s="337"/>
      <c r="X29" s="291"/>
      <c r="Y29" s="338"/>
      <c r="Z29" s="611"/>
      <c r="AA29" s="372"/>
      <c r="AB29" s="372"/>
      <c r="AC29" s="373"/>
      <c r="AD29" s="374"/>
      <c r="AE29" s="375"/>
      <c r="AF29" s="350"/>
      <c r="AG29" s="338"/>
      <c r="AH29" s="611"/>
      <c r="AI29" s="372"/>
      <c r="AJ29" s="372"/>
      <c r="AK29" s="373"/>
      <c r="AL29" s="374"/>
      <c r="AM29" s="375"/>
      <c r="AN29" s="350"/>
      <c r="AO29" s="338"/>
    </row>
    <row r="30" spans="1:41" ht="13.5" customHeight="1">
      <c r="B30" s="343"/>
      <c r="C30" s="344" t="s">
        <v>60</v>
      </c>
      <c r="F30" s="345"/>
      <c r="G30" s="345"/>
      <c r="H30" s="248"/>
      <c r="J30" s="343"/>
      <c r="K30" s="344" t="s">
        <v>61</v>
      </c>
      <c r="L30" s="343"/>
      <c r="P30" s="248"/>
      <c r="R30" s="343"/>
      <c r="S30" s="343" t="s">
        <v>62</v>
      </c>
      <c r="X30" s="248"/>
      <c r="Z30" s="343"/>
      <c r="AA30" s="344"/>
      <c r="AF30" s="248"/>
      <c r="AH30" s="343"/>
      <c r="AI30" s="344"/>
      <c r="AN30" s="248"/>
    </row>
    <row r="31" spans="1:41" ht="13.5" customHeight="1">
      <c r="B31" s="343"/>
      <c r="C31" s="344"/>
      <c r="F31" s="345"/>
      <c r="G31" s="345"/>
      <c r="H31" s="248"/>
      <c r="J31" s="343"/>
      <c r="K31" s="344"/>
      <c r="L31" s="343"/>
      <c r="P31" s="248"/>
      <c r="R31" s="343"/>
      <c r="S31" s="343"/>
      <c r="X31" s="248"/>
      <c r="Z31" s="343"/>
      <c r="AA31" s="344"/>
      <c r="AF31" s="248"/>
    </row>
    <row r="32" spans="1:41" ht="13.5" customHeight="1"/>
    <row r="33" spans="3:40" ht="13.5" customHeight="1">
      <c r="C33" s="346"/>
      <c r="F33" s="345"/>
      <c r="G33" s="345"/>
      <c r="H33" s="248"/>
      <c r="K33" s="346"/>
      <c r="P33" s="248"/>
      <c r="X33" s="248"/>
      <c r="AA33" s="346"/>
      <c r="AF33" s="248"/>
      <c r="AI33" s="346"/>
      <c r="AN33" s="248"/>
    </row>
    <row r="34" spans="3:40" ht="13.5" customHeight="1">
      <c r="C34" s="346"/>
      <c r="F34" s="345"/>
      <c r="G34" s="345"/>
      <c r="H34" s="248"/>
      <c r="K34" s="346"/>
      <c r="P34" s="248"/>
      <c r="X34" s="248"/>
      <c r="AA34" s="346"/>
      <c r="AF34" s="248"/>
      <c r="AI34" s="346"/>
      <c r="AN34" s="248"/>
    </row>
    <row r="35" spans="3:40" ht="13.5" customHeight="1">
      <c r="C35" s="346"/>
      <c r="F35" s="345"/>
      <c r="G35" s="345"/>
      <c r="H35" s="248"/>
      <c r="K35" s="346"/>
      <c r="P35" s="248"/>
      <c r="X35" s="248"/>
      <c r="AA35" s="346"/>
      <c r="AF35" s="248"/>
      <c r="AI35" s="346"/>
      <c r="AN35" s="248"/>
    </row>
    <row r="36" spans="3:40" ht="13.5" customHeight="1">
      <c r="C36" s="346"/>
      <c r="F36" s="345"/>
      <c r="G36" s="345"/>
      <c r="H36" s="248"/>
      <c r="K36" s="346"/>
      <c r="P36" s="248"/>
      <c r="X36" s="248"/>
      <c r="AA36" s="346"/>
      <c r="AF36" s="248"/>
      <c r="AI36" s="346"/>
      <c r="AN36" s="248"/>
    </row>
    <row r="37" spans="3:40" ht="13.5" customHeight="1">
      <c r="C37" s="346"/>
      <c r="F37" s="345"/>
      <c r="G37" s="345"/>
      <c r="H37" s="248"/>
      <c r="K37" s="346"/>
      <c r="P37" s="248"/>
      <c r="X37" s="248"/>
      <c r="AA37" s="346"/>
      <c r="AF37" s="248"/>
      <c r="AI37" s="346"/>
      <c r="AN37" s="248"/>
    </row>
    <row r="38" spans="3:40" ht="13.5" customHeight="1">
      <c r="C38" s="346"/>
      <c r="F38" s="345"/>
      <c r="G38" s="345"/>
      <c r="H38" s="248"/>
      <c r="K38" s="346"/>
      <c r="P38" s="248"/>
      <c r="X38" s="248"/>
      <c r="AA38" s="346"/>
      <c r="AF38" s="248"/>
      <c r="AI38" s="346"/>
      <c r="AN38" s="248"/>
    </row>
    <row r="39" spans="3:40" ht="13.5" customHeight="1">
      <c r="C39" s="346"/>
      <c r="F39" s="345"/>
      <c r="G39" s="345"/>
      <c r="H39" s="248"/>
      <c r="K39" s="346"/>
      <c r="P39" s="248"/>
      <c r="X39" s="248"/>
      <c r="AA39" s="346"/>
      <c r="AF39" s="248"/>
      <c r="AI39" s="346"/>
      <c r="AN39" s="248"/>
    </row>
    <row r="40" spans="3:40" ht="13.5" customHeight="1">
      <c r="C40" s="346"/>
      <c r="F40" s="345"/>
      <c r="G40" s="345"/>
      <c r="H40" s="248"/>
      <c r="K40" s="346"/>
      <c r="P40" s="248"/>
      <c r="X40" s="248"/>
      <c r="AA40" s="346"/>
      <c r="AF40" s="248"/>
      <c r="AI40" s="346"/>
      <c r="AN40" s="248"/>
    </row>
    <row r="41" spans="3:40" ht="13.5" customHeight="1">
      <c r="C41" s="346"/>
      <c r="F41" s="345"/>
      <c r="G41" s="345"/>
      <c r="H41" s="248"/>
      <c r="K41" s="346"/>
      <c r="P41" s="248"/>
      <c r="X41" s="248"/>
      <c r="AA41" s="346"/>
      <c r="AF41" s="248"/>
      <c r="AI41" s="346"/>
      <c r="AN41" s="248"/>
    </row>
    <row r="42" spans="3:40" ht="13.5" customHeight="1">
      <c r="C42" s="346"/>
      <c r="F42" s="345"/>
      <c r="G42" s="345"/>
      <c r="H42" s="248"/>
      <c r="K42" s="346"/>
      <c r="P42" s="248"/>
      <c r="X42" s="248"/>
      <c r="AA42" s="346"/>
      <c r="AF42" s="248"/>
      <c r="AI42" s="346"/>
      <c r="AN42" s="248"/>
    </row>
    <row r="43" spans="3:40" ht="13.5" customHeight="1">
      <c r="C43" s="346"/>
      <c r="F43" s="345"/>
      <c r="G43" s="345"/>
      <c r="H43" s="248"/>
      <c r="K43" s="346"/>
      <c r="P43" s="248"/>
      <c r="X43" s="248"/>
      <c r="AA43" s="346"/>
      <c r="AF43" s="248"/>
      <c r="AI43" s="346"/>
      <c r="AN43" s="248"/>
    </row>
    <row r="44" spans="3:40" ht="13.5" customHeight="1">
      <c r="C44" s="346"/>
      <c r="F44" s="345"/>
      <c r="G44" s="345"/>
      <c r="H44" s="248"/>
      <c r="K44" s="346"/>
      <c r="P44" s="248"/>
      <c r="X44" s="248"/>
      <c r="AA44" s="346"/>
      <c r="AF44" s="248"/>
      <c r="AI44" s="346"/>
      <c r="AN44" s="248"/>
    </row>
    <row r="45" spans="3:40" ht="13.5" customHeight="1">
      <c r="C45" s="346"/>
      <c r="F45" s="345"/>
      <c r="G45" s="345"/>
      <c r="H45" s="248"/>
      <c r="K45" s="346"/>
      <c r="P45" s="248"/>
      <c r="X45" s="248"/>
      <c r="AA45" s="346"/>
      <c r="AF45" s="248"/>
      <c r="AI45" s="346"/>
      <c r="AN45" s="248"/>
    </row>
    <row r="46" spans="3:40" ht="13.5" customHeight="1">
      <c r="C46" s="346"/>
      <c r="F46" s="345"/>
      <c r="G46" s="345"/>
      <c r="H46" s="248"/>
      <c r="K46" s="346"/>
      <c r="P46" s="248"/>
      <c r="X46" s="248"/>
      <c r="AA46" s="346"/>
      <c r="AF46" s="248"/>
      <c r="AI46" s="346"/>
      <c r="AN46" s="248"/>
    </row>
    <row r="47" spans="3:40" ht="13.5" customHeight="1">
      <c r="C47" s="346"/>
      <c r="F47" s="345"/>
      <c r="G47" s="345"/>
      <c r="H47" s="248"/>
      <c r="K47" s="346"/>
      <c r="P47" s="248"/>
      <c r="X47" s="248"/>
      <c r="AA47" s="346"/>
      <c r="AF47" s="248"/>
      <c r="AI47" s="346"/>
      <c r="AN47" s="248"/>
    </row>
    <row r="48" spans="3:40" ht="13.5" customHeight="1">
      <c r="C48" s="346"/>
      <c r="F48" s="345"/>
      <c r="G48" s="345"/>
      <c r="H48" s="248"/>
      <c r="K48" s="346"/>
      <c r="P48" s="248"/>
      <c r="X48" s="248"/>
      <c r="AA48" s="346"/>
      <c r="AF48" s="248"/>
      <c r="AI48" s="346"/>
      <c r="AN48" s="248"/>
    </row>
    <row r="49" spans="3:40" ht="13.5" customHeight="1">
      <c r="C49" s="346"/>
      <c r="F49" s="345"/>
      <c r="G49" s="345"/>
      <c r="H49" s="248"/>
      <c r="K49" s="346"/>
      <c r="P49" s="248"/>
      <c r="X49" s="248"/>
      <c r="AA49" s="346"/>
      <c r="AF49" s="248"/>
      <c r="AI49" s="346"/>
      <c r="AN49" s="248"/>
    </row>
    <row r="50" spans="3:40" ht="13.5" customHeight="1">
      <c r="C50" s="346"/>
      <c r="F50" s="345"/>
      <c r="G50" s="345"/>
      <c r="H50" s="248"/>
      <c r="K50" s="346"/>
      <c r="P50" s="248"/>
      <c r="X50" s="248"/>
      <c r="AA50" s="346"/>
      <c r="AF50" s="248"/>
      <c r="AI50" s="346"/>
      <c r="AN50" s="248"/>
    </row>
    <row r="51" spans="3:40" ht="13.5" customHeight="1">
      <c r="C51" s="346"/>
      <c r="F51" s="345"/>
      <c r="G51" s="345"/>
      <c r="H51" s="248"/>
      <c r="K51" s="346"/>
      <c r="P51" s="248"/>
      <c r="X51" s="248"/>
      <c r="AA51" s="346"/>
      <c r="AF51" s="248"/>
      <c r="AI51" s="346"/>
      <c r="AN51" s="248"/>
    </row>
    <row r="52" spans="3:40" ht="13.5" customHeight="1">
      <c r="C52" s="346"/>
      <c r="F52" s="345"/>
      <c r="G52" s="345"/>
      <c r="H52" s="248"/>
      <c r="K52" s="346"/>
      <c r="P52" s="248"/>
      <c r="X52" s="248"/>
      <c r="AA52" s="346"/>
      <c r="AF52" s="248"/>
      <c r="AI52" s="346"/>
      <c r="AN52" s="248"/>
    </row>
    <row r="53" spans="3:40" ht="13.5" customHeight="1">
      <c r="C53" s="346"/>
      <c r="F53" s="345"/>
      <c r="G53" s="345"/>
      <c r="H53" s="248"/>
      <c r="K53" s="346"/>
      <c r="P53" s="248"/>
      <c r="X53" s="248"/>
      <c r="AA53" s="346"/>
      <c r="AF53" s="248"/>
      <c r="AI53" s="346"/>
      <c r="AN53" s="248"/>
    </row>
    <row r="54" spans="3:40" ht="13.5" customHeight="1">
      <c r="C54" s="346"/>
      <c r="F54" s="345"/>
      <c r="G54" s="345"/>
      <c r="H54" s="248"/>
      <c r="K54" s="346"/>
      <c r="P54" s="248"/>
      <c r="X54" s="248"/>
      <c r="AA54" s="346"/>
      <c r="AF54" s="248"/>
      <c r="AI54" s="346"/>
      <c r="AN54" s="248"/>
    </row>
    <row r="55" spans="3:40" ht="13.5" customHeight="1">
      <c r="C55" s="346"/>
      <c r="F55" s="345"/>
      <c r="G55" s="345"/>
      <c r="H55" s="248"/>
      <c r="K55" s="346"/>
      <c r="P55" s="248"/>
      <c r="X55" s="248"/>
      <c r="AA55" s="346"/>
      <c r="AF55" s="248"/>
      <c r="AI55" s="346"/>
      <c r="AN55" s="248"/>
    </row>
    <row r="56" spans="3:40" ht="13.5" customHeight="1">
      <c r="C56" s="346"/>
      <c r="F56" s="345"/>
      <c r="G56" s="345"/>
      <c r="H56" s="248"/>
      <c r="K56" s="346"/>
      <c r="P56" s="248"/>
      <c r="X56" s="248"/>
      <c r="AA56" s="346"/>
      <c r="AF56" s="248"/>
      <c r="AI56" s="346"/>
      <c r="AN56" s="248"/>
    </row>
    <row r="57" spans="3:40" ht="13.5" customHeight="1">
      <c r="C57" s="346"/>
      <c r="F57" s="345"/>
      <c r="G57" s="345"/>
      <c r="H57" s="248"/>
      <c r="K57" s="346"/>
      <c r="P57" s="248"/>
      <c r="X57" s="248"/>
      <c r="AA57" s="346"/>
      <c r="AF57" s="248"/>
      <c r="AI57" s="346"/>
      <c r="AN57" s="248"/>
    </row>
    <row r="58" spans="3:40" ht="13.5" customHeight="1">
      <c r="C58" s="346"/>
      <c r="F58" s="345"/>
      <c r="G58" s="345"/>
      <c r="H58" s="248"/>
      <c r="K58" s="346"/>
      <c r="P58" s="248"/>
      <c r="X58" s="248"/>
      <c r="AA58" s="346"/>
      <c r="AF58" s="248"/>
      <c r="AI58" s="346"/>
      <c r="AN58" s="248"/>
    </row>
    <row r="59" spans="3:40" ht="13.5" customHeight="1">
      <c r="C59" s="346"/>
      <c r="F59" s="345"/>
      <c r="G59" s="345"/>
      <c r="H59" s="248"/>
      <c r="K59" s="346"/>
      <c r="P59" s="248"/>
      <c r="X59" s="248"/>
      <c r="AA59" s="346"/>
      <c r="AF59" s="248"/>
      <c r="AI59" s="346"/>
      <c r="AN59" s="248"/>
    </row>
    <row r="60" spans="3:40" ht="13.5" customHeight="1">
      <c r="C60" s="346"/>
      <c r="F60" s="345"/>
      <c r="G60" s="345"/>
      <c r="H60" s="248"/>
      <c r="K60" s="346"/>
      <c r="P60" s="248"/>
      <c r="X60" s="248"/>
      <c r="AA60" s="346"/>
      <c r="AF60" s="248"/>
      <c r="AI60" s="346"/>
      <c r="AN60" s="248"/>
    </row>
    <row r="61" spans="3:40" ht="13.5" customHeight="1">
      <c r="C61" s="346"/>
      <c r="F61" s="345"/>
      <c r="G61" s="345"/>
      <c r="H61" s="248"/>
      <c r="K61" s="346"/>
      <c r="P61" s="248"/>
      <c r="X61" s="248"/>
      <c r="AA61" s="346"/>
      <c r="AF61" s="248"/>
      <c r="AI61" s="346"/>
      <c r="AN61" s="248"/>
    </row>
    <row r="62" spans="3:40" ht="13.5" customHeight="1">
      <c r="C62" s="346"/>
      <c r="F62" s="345"/>
      <c r="G62" s="345"/>
      <c r="H62" s="248"/>
      <c r="K62" s="346"/>
      <c r="P62" s="248"/>
      <c r="X62" s="248"/>
      <c r="AA62" s="346"/>
      <c r="AF62" s="248"/>
      <c r="AI62" s="346"/>
      <c r="AN62" s="248"/>
    </row>
    <row r="63" spans="3:40" ht="13.5" customHeight="1">
      <c r="C63" s="346"/>
      <c r="F63" s="345"/>
      <c r="G63" s="345"/>
      <c r="H63" s="248"/>
      <c r="K63" s="346"/>
      <c r="P63" s="248"/>
      <c r="X63" s="248"/>
      <c r="AA63" s="346"/>
      <c r="AF63" s="248"/>
      <c r="AI63" s="346"/>
      <c r="AN63" s="248"/>
    </row>
    <row r="64" spans="3:40" ht="13.5" customHeight="1">
      <c r="C64" s="346"/>
      <c r="F64" s="345"/>
      <c r="G64" s="345"/>
      <c r="H64" s="248"/>
      <c r="K64" s="346"/>
      <c r="P64" s="248"/>
      <c r="X64" s="248"/>
      <c r="AA64" s="346"/>
      <c r="AF64" s="248"/>
      <c r="AI64" s="346"/>
      <c r="AN64" s="248"/>
    </row>
    <row r="65" spans="3:40" ht="13.5" customHeight="1">
      <c r="C65" s="346"/>
      <c r="F65" s="345"/>
      <c r="G65" s="345"/>
      <c r="H65" s="248"/>
      <c r="K65" s="346"/>
      <c r="P65" s="248"/>
      <c r="X65" s="248"/>
      <c r="AA65" s="346"/>
      <c r="AF65" s="248"/>
      <c r="AI65" s="346"/>
      <c r="AN65" s="248"/>
    </row>
    <row r="66" spans="3:40" ht="13.5" customHeight="1">
      <c r="C66" s="346"/>
      <c r="F66" s="345"/>
      <c r="G66" s="345"/>
      <c r="H66" s="248"/>
      <c r="K66" s="346"/>
      <c r="P66" s="248"/>
      <c r="X66" s="248"/>
      <c r="AA66" s="346"/>
      <c r="AF66" s="248"/>
      <c r="AI66" s="346"/>
      <c r="AN66" s="248"/>
    </row>
    <row r="67" spans="3:40" ht="13.5" customHeight="1">
      <c r="C67" s="346"/>
      <c r="F67" s="345"/>
      <c r="G67" s="345"/>
      <c r="H67" s="248"/>
      <c r="K67" s="346"/>
      <c r="P67" s="248"/>
      <c r="X67" s="248"/>
      <c r="AA67" s="346"/>
      <c r="AF67" s="248"/>
      <c r="AI67" s="346"/>
      <c r="AN67" s="248"/>
    </row>
    <row r="68" spans="3:40" ht="13.5" customHeight="1">
      <c r="C68" s="346"/>
      <c r="F68" s="345"/>
      <c r="G68" s="345"/>
      <c r="H68" s="248"/>
      <c r="K68" s="346"/>
      <c r="P68" s="248"/>
      <c r="X68" s="248"/>
      <c r="AA68" s="346"/>
      <c r="AF68" s="248"/>
      <c r="AI68" s="346"/>
      <c r="AN68" s="248"/>
    </row>
    <row r="69" spans="3:40" ht="13.5" customHeight="1">
      <c r="C69" s="346"/>
      <c r="F69" s="345"/>
      <c r="G69" s="345"/>
      <c r="H69" s="248"/>
      <c r="K69" s="346"/>
      <c r="P69" s="248"/>
      <c r="X69" s="248"/>
      <c r="AA69" s="346"/>
      <c r="AF69" s="248"/>
      <c r="AI69" s="346"/>
      <c r="AN69" s="248"/>
    </row>
    <row r="70" spans="3:40" ht="13.5" customHeight="1">
      <c r="C70" s="346"/>
      <c r="F70" s="345"/>
      <c r="G70" s="345"/>
      <c r="H70" s="248"/>
      <c r="K70" s="346"/>
      <c r="P70" s="248"/>
      <c r="X70" s="248"/>
      <c r="AA70" s="346"/>
      <c r="AF70" s="248"/>
      <c r="AI70" s="346"/>
      <c r="AN70" s="248"/>
    </row>
    <row r="71" spans="3:40" ht="13.5" customHeight="1">
      <c r="C71" s="346"/>
      <c r="F71" s="345"/>
      <c r="G71" s="345"/>
      <c r="H71" s="248"/>
      <c r="K71" s="346"/>
      <c r="P71" s="248"/>
      <c r="X71" s="248"/>
      <c r="AA71" s="346"/>
      <c r="AF71" s="248"/>
      <c r="AI71" s="346"/>
      <c r="AN71" s="248"/>
    </row>
    <row r="72" spans="3:40" ht="13.5" customHeight="1">
      <c r="C72" s="346"/>
      <c r="F72" s="345"/>
      <c r="G72" s="345"/>
      <c r="H72" s="248"/>
      <c r="K72" s="346"/>
      <c r="P72" s="248"/>
      <c r="X72" s="248"/>
      <c r="AA72" s="346"/>
      <c r="AF72" s="248"/>
      <c r="AI72" s="346"/>
      <c r="AN72" s="248"/>
    </row>
    <row r="73" spans="3:40" ht="13.5" customHeight="1">
      <c r="C73" s="346"/>
      <c r="F73" s="345"/>
      <c r="G73" s="345"/>
      <c r="H73" s="248"/>
      <c r="K73" s="346"/>
      <c r="P73" s="248"/>
      <c r="X73" s="248"/>
      <c r="AA73" s="346"/>
      <c r="AF73" s="248"/>
      <c r="AI73" s="346"/>
      <c r="AN73" s="248"/>
    </row>
    <row r="74" spans="3:40" ht="13.5" customHeight="1">
      <c r="C74" s="346"/>
      <c r="F74" s="345"/>
      <c r="G74" s="345"/>
      <c r="H74" s="248"/>
      <c r="K74" s="346"/>
      <c r="P74" s="248"/>
      <c r="X74" s="248"/>
      <c r="AA74" s="346"/>
      <c r="AF74" s="248"/>
      <c r="AI74" s="346"/>
      <c r="AN74" s="248"/>
    </row>
    <row r="75" spans="3:40" ht="13.5" customHeight="1">
      <c r="C75" s="346"/>
      <c r="F75" s="345"/>
      <c r="G75" s="345"/>
      <c r="H75" s="248"/>
      <c r="K75" s="346"/>
      <c r="P75" s="248"/>
      <c r="X75" s="248"/>
      <c r="AA75" s="346"/>
      <c r="AF75" s="248"/>
      <c r="AI75" s="346"/>
      <c r="AN75" s="248"/>
    </row>
    <row r="76" spans="3:40" ht="13.5" customHeight="1">
      <c r="C76" s="346"/>
      <c r="F76" s="345"/>
      <c r="G76" s="345"/>
      <c r="H76" s="248"/>
      <c r="K76" s="346"/>
      <c r="P76" s="248"/>
      <c r="X76" s="248"/>
      <c r="AA76" s="346"/>
      <c r="AF76" s="248"/>
      <c r="AI76" s="346"/>
      <c r="AN76" s="248"/>
    </row>
    <row r="77" spans="3:40" ht="13.5" customHeight="1">
      <c r="C77" s="346"/>
      <c r="F77" s="345"/>
      <c r="G77" s="345"/>
      <c r="H77" s="248"/>
      <c r="K77" s="346"/>
      <c r="P77" s="248"/>
      <c r="X77" s="248"/>
      <c r="AA77" s="346"/>
      <c r="AF77" s="248"/>
      <c r="AI77" s="346"/>
      <c r="AN77" s="248"/>
    </row>
    <row r="78" spans="3:40" ht="13.5" customHeight="1">
      <c r="C78" s="346"/>
      <c r="F78" s="345"/>
      <c r="G78" s="345"/>
      <c r="H78" s="248"/>
      <c r="K78" s="346"/>
      <c r="P78" s="248"/>
      <c r="X78" s="248"/>
      <c r="AA78" s="346"/>
      <c r="AF78" s="248"/>
      <c r="AI78" s="346"/>
      <c r="AN78" s="248"/>
    </row>
    <row r="79" spans="3:40" ht="13.5" customHeight="1">
      <c r="C79" s="346"/>
      <c r="F79" s="345"/>
      <c r="G79" s="345"/>
      <c r="H79" s="248"/>
      <c r="K79" s="346"/>
      <c r="P79" s="248"/>
      <c r="X79" s="248"/>
      <c r="AA79" s="346"/>
      <c r="AF79" s="248"/>
      <c r="AI79" s="346"/>
      <c r="AN79" s="248"/>
    </row>
    <row r="80" spans="3:40" ht="13.5" customHeight="1">
      <c r="C80" s="346"/>
      <c r="F80" s="345"/>
      <c r="G80" s="345"/>
      <c r="H80" s="248"/>
      <c r="K80" s="346"/>
      <c r="P80" s="248"/>
      <c r="X80" s="248"/>
      <c r="AA80" s="346"/>
      <c r="AF80" s="248"/>
      <c r="AI80" s="346"/>
      <c r="AN80" s="248"/>
    </row>
    <row r="81" spans="3:40" ht="13.5" customHeight="1">
      <c r="C81" s="346"/>
      <c r="F81" s="345"/>
      <c r="G81" s="345"/>
      <c r="H81" s="248"/>
      <c r="K81" s="346"/>
      <c r="P81" s="248"/>
      <c r="X81" s="248"/>
      <c r="AA81" s="346"/>
      <c r="AF81" s="248"/>
      <c r="AI81" s="346"/>
      <c r="AN81" s="248"/>
    </row>
    <row r="82" spans="3:40" ht="13.5" customHeight="1">
      <c r="C82" s="346"/>
      <c r="F82" s="345"/>
      <c r="G82" s="345"/>
      <c r="H82" s="248"/>
      <c r="K82" s="346"/>
      <c r="P82" s="248"/>
      <c r="X82" s="248"/>
      <c r="AA82" s="346"/>
      <c r="AF82" s="248"/>
      <c r="AI82" s="346"/>
      <c r="AN82" s="248"/>
    </row>
    <row r="83" spans="3:40" ht="13.5" customHeight="1">
      <c r="C83" s="346"/>
      <c r="F83" s="345"/>
      <c r="G83" s="345"/>
      <c r="H83" s="248"/>
      <c r="K83" s="346"/>
      <c r="P83" s="248"/>
      <c r="X83" s="248"/>
      <c r="AA83" s="346"/>
      <c r="AF83" s="248"/>
      <c r="AI83" s="346"/>
      <c r="AN83" s="248"/>
    </row>
    <row r="84" spans="3:40" ht="13.5" customHeight="1">
      <c r="C84" s="346"/>
      <c r="F84" s="345"/>
      <c r="G84" s="345"/>
      <c r="H84" s="248"/>
      <c r="K84" s="346"/>
      <c r="P84" s="248"/>
      <c r="X84" s="248"/>
      <c r="AA84" s="346"/>
      <c r="AF84" s="248"/>
      <c r="AI84" s="346"/>
      <c r="AN84" s="248"/>
    </row>
    <row r="85" spans="3:40" ht="13.5" customHeight="1">
      <c r="C85" s="346"/>
      <c r="F85" s="345"/>
      <c r="G85" s="345"/>
      <c r="H85" s="248"/>
      <c r="K85" s="346"/>
      <c r="P85" s="248"/>
      <c r="X85" s="248"/>
      <c r="AA85" s="346"/>
      <c r="AF85" s="248"/>
      <c r="AI85" s="346"/>
      <c r="AN85" s="248"/>
    </row>
    <row r="86" spans="3:40" ht="13.5" customHeight="1">
      <c r="C86" s="346"/>
      <c r="F86" s="345"/>
      <c r="G86" s="345"/>
      <c r="H86" s="248"/>
      <c r="K86" s="346"/>
      <c r="P86" s="248"/>
      <c r="X86" s="248"/>
      <c r="AA86" s="346"/>
      <c r="AF86" s="248"/>
      <c r="AI86" s="346"/>
      <c r="AN86" s="248"/>
    </row>
    <row r="87" spans="3:40" ht="13.5" customHeight="1">
      <c r="C87" s="346"/>
      <c r="F87" s="345"/>
      <c r="G87" s="345"/>
      <c r="H87" s="248"/>
      <c r="K87" s="346"/>
      <c r="P87" s="248"/>
      <c r="X87" s="248"/>
      <c r="AA87" s="346"/>
      <c r="AF87" s="248"/>
      <c r="AI87" s="346"/>
      <c r="AN87" s="248"/>
    </row>
    <row r="88" spans="3:40" ht="13.5" customHeight="1">
      <c r="C88" s="346"/>
      <c r="F88" s="345"/>
      <c r="G88" s="345"/>
      <c r="H88" s="248"/>
      <c r="K88" s="346"/>
      <c r="P88" s="248"/>
      <c r="X88" s="248"/>
      <c r="AA88" s="346"/>
      <c r="AF88" s="248"/>
      <c r="AI88" s="346"/>
      <c r="AN88" s="248"/>
    </row>
    <row r="89" spans="3:40" ht="13.5" customHeight="1">
      <c r="C89" s="346"/>
      <c r="F89" s="345"/>
      <c r="G89" s="345"/>
      <c r="H89" s="248"/>
      <c r="K89" s="346"/>
      <c r="P89" s="248"/>
      <c r="X89" s="248"/>
      <c r="AA89" s="346"/>
      <c r="AF89" s="248"/>
      <c r="AI89" s="346"/>
      <c r="AN89" s="248"/>
    </row>
    <row r="90" spans="3:40" ht="13.5" customHeight="1">
      <c r="C90" s="346"/>
      <c r="F90" s="345"/>
      <c r="G90" s="345"/>
      <c r="H90" s="248"/>
      <c r="K90" s="346"/>
      <c r="P90" s="248"/>
      <c r="X90" s="248"/>
      <c r="AA90" s="346"/>
      <c r="AF90" s="248"/>
      <c r="AI90" s="346"/>
      <c r="AN90" s="248"/>
    </row>
    <row r="91" spans="3:40" ht="13.5" customHeight="1">
      <c r="C91" s="346"/>
      <c r="F91" s="345"/>
      <c r="G91" s="345"/>
      <c r="H91" s="248"/>
      <c r="K91" s="346"/>
      <c r="P91" s="248"/>
      <c r="X91" s="248"/>
      <c r="AA91" s="346"/>
      <c r="AF91" s="248"/>
      <c r="AI91" s="346"/>
      <c r="AN91" s="248"/>
    </row>
    <row r="92" spans="3:40" ht="13.5" customHeight="1">
      <c r="C92" s="346"/>
      <c r="F92" s="345"/>
      <c r="G92" s="345"/>
      <c r="H92" s="248"/>
      <c r="K92" s="346"/>
      <c r="P92" s="248"/>
      <c r="X92" s="248"/>
      <c r="AA92" s="346"/>
      <c r="AF92" s="248"/>
      <c r="AI92" s="346"/>
      <c r="AN92" s="248"/>
    </row>
    <row r="93" spans="3:40" ht="13.5" customHeight="1">
      <c r="C93" s="346"/>
      <c r="F93" s="345"/>
      <c r="G93" s="345"/>
      <c r="H93" s="248"/>
      <c r="K93" s="346"/>
      <c r="P93" s="248"/>
      <c r="X93" s="248"/>
      <c r="AA93" s="346"/>
      <c r="AF93" s="248"/>
      <c r="AI93" s="346"/>
      <c r="AN93" s="248"/>
    </row>
    <row r="94" spans="3:40" ht="13.5" customHeight="1">
      <c r="C94" s="346"/>
      <c r="F94" s="345"/>
      <c r="G94" s="345"/>
      <c r="H94" s="248"/>
      <c r="K94" s="346"/>
      <c r="P94" s="248"/>
      <c r="X94" s="248"/>
      <c r="AA94" s="346"/>
      <c r="AF94" s="248"/>
      <c r="AI94" s="346"/>
      <c r="AN94" s="248"/>
    </row>
    <row r="95" spans="3:40" ht="13.5" customHeight="1">
      <c r="C95" s="346"/>
      <c r="F95" s="345"/>
      <c r="G95" s="345"/>
      <c r="H95" s="248"/>
      <c r="K95" s="346"/>
      <c r="P95" s="248"/>
      <c r="X95" s="248"/>
      <c r="AA95" s="346"/>
      <c r="AF95" s="248"/>
      <c r="AI95" s="346"/>
      <c r="AN95" s="248"/>
    </row>
    <row r="96" spans="3:40" ht="13.5" customHeight="1">
      <c r="C96" s="346"/>
      <c r="F96" s="345"/>
      <c r="G96" s="345"/>
      <c r="H96" s="248"/>
      <c r="K96" s="346"/>
      <c r="P96" s="248"/>
      <c r="X96" s="248"/>
      <c r="AA96" s="346"/>
      <c r="AF96" s="248"/>
      <c r="AI96" s="346"/>
      <c r="AN96" s="248"/>
    </row>
    <row r="97" spans="3:40" ht="13.5" customHeight="1">
      <c r="C97" s="346"/>
      <c r="F97" s="345"/>
      <c r="G97" s="345"/>
      <c r="H97" s="248"/>
      <c r="K97" s="346"/>
      <c r="P97" s="248"/>
      <c r="X97" s="248"/>
      <c r="AA97" s="346"/>
      <c r="AF97" s="248"/>
      <c r="AI97" s="346"/>
      <c r="AN97" s="248"/>
    </row>
    <row r="98" spans="3:40" ht="13.5" customHeight="1">
      <c r="C98" s="346"/>
      <c r="F98" s="345"/>
      <c r="G98" s="345"/>
      <c r="H98" s="248"/>
      <c r="K98" s="346"/>
      <c r="P98" s="248"/>
      <c r="X98" s="248"/>
      <c r="AA98" s="346"/>
      <c r="AF98" s="248"/>
      <c r="AI98" s="346"/>
      <c r="AN98" s="248"/>
    </row>
    <row r="99" spans="3:40" ht="13.5" customHeight="1">
      <c r="C99" s="346"/>
      <c r="F99" s="345"/>
      <c r="G99" s="345"/>
      <c r="H99" s="248"/>
      <c r="K99" s="346"/>
      <c r="P99" s="248"/>
      <c r="X99" s="248"/>
      <c r="AA99" s="346"/>
      <c r="AF99" s="248"/>
      <c r="AI99" s="346"/>
      <c r="AN99" s="248"/>
    </row>
    <row r="100" spans="3:40" ht="13.5" customHeight="1">
      <c r="C100" s="346"/>
      <c r="F100" s="345"/>
      <c r="G100" s="345"/>
      <c r="H100" s="248"/>
      <c r="K100" s="346"/>
      <c r="P100" s="248"/>
      <c r="X100" s="248"/>
      <c r="AA100" s="346"/>
      <c r="AF100" s="248"/>
      <c r="AI100" s="346"/>
      <c r="AN100" s="248"/>
    </row>
    <row r="101" spans="3:40" ht="13.5" customHeight="1">
      <c r="C101" s="346"/>
      <c r="F101" s="345"/>
      <c r="G101" s="345"/>
      <c r="H101" s="248"/>
      <c r="K101" s="346"/>
      <c r="P101" s="248"/>
      <c r="X101" s="248"/>
      <c r="AA101" s="346"/>
      <c r="AF101" s="248"/>
      <c r="AI101" s="346"/>
      <c r="AN101" s="248"/>
    </row>
    <row r="102" spans="3:40" ht="13.5" customHeight="1">
      <c r="C102" s="346"/>
      <c r="F102" s="345"/>
      <c r="G102" s="345"/>
      <c r="H102" s="248"/>
      <c r="K102" s="346"/>
      <c r="P102" s="248"/>
      <c r="X102" s="248"/>
      <c r="AA102" s="346"/>
      <c r="AF102" s="248"/>
      <c r="AI102" s="346"/>
      <c r="AN102" s="248"/>
    </row>
    <row r="103" spans="3:40" ht="13.5" customHeight="1">
      <c r="C103" s="346"/>
      <c r="F103" s="345"/>
      <c r="G103" s="345"/>
      <c r="H103" s="248"/>
      <c r="K103" s="346"/>
      <c r="P103" s="248"/>
      <c r="X103" s="248"/>
      <c r="AA103" s="346"/>
      <c r="AF103" s="248"/>
      <c r="AI103" s="346"/>
      <c r="AN103" s="248"/>
    </row>
    <row r="104" spans="3:40" ht="13.5" customHeight="1">
      <c r="C104" s="346"/>
      <c r="F104" s="345"/>
      <c r="G104" s="345"/>
      <c r="H104" s="248"/>
      <c r="K104" s="346"/>
      <c r="P104" s="248"/>
      <c r="X104" s="248"/>
      <c r="AA104" s="346"/>
      <c r="AF104" s="248"/>
      <c r="AI104" s="346"/>
      <c r="AN104" s="248"/>
    </row>
    <row r="105" spans="3:40" ht="13.5" customHeight="1">
      <c r="C105" s="346"/>
      <c r="F105" s="345"/>
      <c r="G105" s="345"/>
      <c r="H105" s="248"/>
      <c r="K105" s="346"/>
      <c r="P105" s="248"/>
      <c r="X105" s="248"/>
      <c r="AA105" s="346"/>
      <c r="AF105" s="248"/>
      <c r="AI105" s="346"/>
      <c r="AN105" s="248"/>
    </row>
    <row r="106" spans="3:40" ht="13.5" customHeight="1">
      <c r="C106" s="346"/>
      <c r="F106" s="345"/>
      <c r="G106" s="345"/>
      <c r="H106" s="248"/>
      <c r="K106" s="346"/>
      <c r="P106" s="248"/>
      <c r="X106" s="248"/>
      <c r="AA106" s="346"/>
      <c r="AF106" s="248"/>
      <c r="AI106" s="346"/>
      <c r="AN106" s="248"/>
    </row>
    <row r="107" spans="3:40" ht="13.5" customHeight="1">
      <c r="C107" s="346"/>
      <c r="F107" s="345"/>
      <c r="G107" s="345"/>
      <c r="H107" s="248"/>
      <c r="K107" s="346"/>
      <c r="P107" s="248"/>
      <c r="X107" s="248"/>
      <c r="AA107" s="346"/>
      <c r="AF107" s="248"/>
      <c r="AI107" s="346"/>
      <c r="AN107" s="248"/>
    </row>
    <row r="108" spans="3:40" ht="13.5" customHeight="1">
      <c r="C108" s="346"/>
      <c r="F108" s="345"/>
      <c r="G108" s="345"/>
      <c r="H108" s="248"/>
      <c r="K108" s="346"/>
      <c r="P108" s="248"/>
      <c r="X108" s="248"/>
      <c r="AA108" s="346"/>
      <c r="AF108" s="248"/>
      <c r="AI108" s="346"/>
      <c r="AN108" s="248"/>
    </row>
    <row r="109" spans="3:40" ht="13.5" customHeight="1">
      <c r="C109" s="346"/>
      <c r="F109" s="345"/>
      <c r="G109" s="345"/>
      <c r="H109" s="248"/>
      <c r="K109" s="346"/>
      <c r="P109" s="248"/>
      <c r="X109" s="248"/>
      <c r="AA109" s="346"/>
      <c r="AF109" s="248"/>
      <c r="AI109" s="346"/>
      <c r="AN109" s="248"/>
    </row>
    <row r="110" spans="3:40" ht="13.5" customHeight="1">
      <c r="C110" s="346"/>
      <c r="F110" s="345"/>
      <c r="G110" s="345"/>
      <c r="H110" s="248"/>
      <c r="K110" s="346"/>
      <c r="P110" s="248"/>
      <c r="X110" s="248"/>
      <c r="AA110" s="346"/>
      <c r="AF110" s="248"/>
      <c r="AI110" s="346"/>
      <c r="AN110" s="248"/>
    </row>
    <row r="111" spans="3:40" ht="13.5" customHeight="1">
      <c r="C111" s="346"/>
      <c r="F111" s="345"/>
      <c r="G111" s="345"/>
      <c r="H111" s="248"/>
      <c r="K111" s="346"/>
      <c r="P111" s="248"/>
      <c r="X111" s="248"/>
      <c r="AA111" s="346"/>
      <c r="AF111" s="248"/>
      <c r="AI111" s="346"/>
      <c r="AN111" s="248"/>
    </row>
    <row r="112" spans="3:40" ht="13.5" customHeight="1">
      <c r="C112" s="346"/>
      <c r="F112" s="345"/>
      <c r="G112" s="345"/>
      <c r="H112" s="248"/>
      <c r="K112" s="346"/>
      <c r="P112" s="248"/>
      <c r="X112" s="248"/>
      <c r="AA112" s="346"/>
      <c r="AF112" s="248"/>
      <c r="AI112" s="346"/>
      <c r="AN112" s="248"/>
    </row>
    <row r="113" spans="3:40" ht="13.5" customHeight="1">
      <c r="C113" s="346"/>
      <c r="F113" s="345"/>
      <c r="G113" s="345"/>
      <c r="H113" s="248"/>
      <c r="K113" s="346"/>
      <c r="P113" s="248"/>
      <c r="X113" s="248"/>
      <c r="AA113" s="346"/>
      <c r="AF113" s="248"/>
      <c r="AI113" s="346"/>
      <c r="AN113" s="248"/>
    </row>
    <row r="114" spans="3:40" ht="13.5" customHeight="1">
      <c r="C114" s="346"/>
      <c r="F114" s="345"/>
      <c r="G114" s="345"/>
      <c r="H114" s="248"/>
      <c r="K114" s="346"/>
      <c r="P114" s="248"/>
      <c r="X114" s="248"/>
      <c r="AA114" s="346"/>
      <c r="AF114" s="248"/>
      <c r="AI114" s="346"/>
      <c r="AN114" s="248"/>
    </row>
    <row r="115" spans="3:40" ht="13.5" customHeight="1">
      <c r="C115" s="346"/>
      <c r="F115" s="345"/>
      <c r="G115" s="345"/>
      <c r="H115" s="248"/>
      <c r="K115" s="346"/>
      <c r="P115" s="248"/>
      <c r="X115" s="248"/>
      <c r="AA115" s="346"/>
      <c r="AF115" s="248"/>
      <c r="AI115" s="346"/>
      <c r="AN115" s="248"/>
    </row>
    <row r="116" spans="3:40" ht="13.5" customHeight="1">
      <c r="C116" s="346"/>
      <c r="F116" s="345"/>
      <c r="G116" s="345"/>
      <c r="H116" s="248"/>
      <c r="K116" s="346"/>
      <c r="P116" s="248"/>
      <c r="X116" s="248"/>
      <c r="AA116" s="346"/>
      <c r="AF116" s="248"/>
      <c r="AI116" s="346"/>
      <c r="AN116" s="248"/>
    </row>
    <row r="117" spans="3:40" ht="13.5" customHeight="1">
      <c r="C117" s="346"/>
      <c r="F117" s="345"/>
      <c r="G117" s="345"/>
      <c r="H117" s="248"/>
      <c r="K117" s="346"/>
      <c r="P117" s="248"/>
      <c r="X117" s="248"/>
      <c r="AA117" s="346"/>
      <c r="AF117" s="248"/>
      <c r="AI117" s="346"/>
      <c r="AN117" s="248"/>
    </row>
    <row r="118" spans="3:40" ht="13.5" customHeight="1">
      <c r="C118" s="346"/>
      <c r="F118" s="345"/>
      <c r="G118" s="345"/>
      <c r="H118" s="248"/>
      <c r="K118" s="346"/>
      <c r="P118" s="248"/>
      <c r="X118" s="248"/>
      <c r="AA118" s="346"/>
      <c r="AF118" s="248"/>
      <c r="AI118" s="346"/>
      <c r="AN118" s="248"/>
    </row>
    <row r="119" spans="3:40" ht="13.5" customHeight="1">
      <c r="C119" s="346"/>
      <c r="F119" s="345"/>
      <c r="G119" s="345"/>
      <c r="H119" s="248"/>
      <c r="K119" s="346"/>
      <c r="P119" s="248"/>
      <c r="X119" s="248"/>
      <c r="AA119" s="346"/>
      <c r="AF119" s="248"/>
      <c r="AI119" s="346"/>
      <c r="AN119" s="248"/>
    </row>
    <row r="120" spans="3:40" ht="13.5" customHeight="1">
      <c r="C120" s="346"/>
      <c r="F120" s="345"/>
      <c r="G120" s="345"/>
      <c r="H120" s="248"/>
      <c r="K120" s="346"/>
      <c r="P120" s="248"/>
      <c r="X120" s="248"/>
      <c r="AA120" s="346"/>
      <c r="AF120" s="248"/>
      <c r="AI120" s="346"/>
      <c r="AN120" s="248"/>
    </row>
    <row r="121" spans="3:40" ht="13.5" customHeight="1">
      <c r="C121" s="346"/>
      <c r="F121" s="345"/>
      <c r="G121" s="345"/>
      <c r="H121" s="248"/>
      <c r="K121" s="346"/>
      <c r="P121" s="248"/>
      <c r="X121" s="248"/>
      <c r="AA121" s="346"/>
      <c r="AF121" s="248"/>
      <c r="AI121" s="346"/>
      <c r="AN121" s="248"/>
    </row>
    <row r="122" spans="3:40" ht="13.5" customHeight="1">
      <c r="C122" s="346"/>
      <c r="F122" s="345"/>
      <c r="G122" s="345"/>
      <c r="H122" s="248"/>
      <c r="K122" s="346"/>
      <c r="P122" s="248"/>
      <c r="X122" s="248"/>
      <c r="AA122" s="346"/>
      <c r="AF122" s="248"/>
      <c r="AI122" s="346"/>
      <c r="AN122" s="248"/>
    </row>
    <row r="123" spans="3:40" ht="13.5" customHeight="1">
      <c r="C123" s="346"/>
      <c r="F123" s="345"/>
      <c r="G123" s="345"/>
      <c r="H123" s="248"/>
      <c r="K123" s="346"/>
      <c r="P123" s="248"/>
      <c r="X123" s="248"/>
      <c r="AA123" s="346"/>
      <c r="AF123" s="248"/>
      <c r="AI123" s="346"/>
      <c r="AN123" s="248"/>
    </row>
    <row r="124" spans="3:40" ht="13.5" customHeight="1">
      <c r="C124" s="346"/>
      <c r="F124" s="345"/>
      <c r="G124" s="345"/>
      <c r="H124" s="248"/>
      <c r="K124" s="346"/>
      <c r="P124" s="248"/>
      <c r="X124" s="248"/>
      <c r="AA124" s="346"/>
      <c r="AF124" s="248"/>
      <c r="AI124" s="346"/>
      <c r="AN124" s="248"/>
    </row>
    <row r="125" spans="3:40" ht="13.5" customHeight="1">
      <c r="C125" s="346"/>
      <c r="F125" s="345"/>
      <c r="G125" s="345"/>
      <c r="H125" s="248"/>
      <c r="K125" s="346"/>
      <c r="P125" s="248"/>
      <c r="X125" s="248"/>
      <c r="AA125" s="346"/>
      <c r="AF125" s="248"/>
      <c r="AI125" s="346"/>
      <c r="AN125" s="248"/>
    </row>
    <row r="126" spans="3:40" ht="13.5" customHeight="1">
      <c r="C126" s="346"/>
      <c r="F126" s="345"/>
      <c r="G126" s="345"/>
      <c r="H126" s="248"/>
      <c r="K126" s="346"/>
      <c r="P126" s="248"/>
      <c r="X126" s="248"/>
      <c r="AA126" s="346"/>
      <c r="AF126" s="248"/>
      <c r="AI126" s="346"/>
      <c r="AN126" s="248"/>
    </row>
    <row r="127" spans="3:40" ht="13.5" customHeight="1">
      <c r="C127" s="346"/>
      <c r="F127" s="345"/>
      <c r="G127" s="345"/>
      <c r="H127" s="248"/>
      <c r="K127" s="346"/>
      <c r="P127" s="248"/>
      <c r="X127" s="248"/>
      <c r="AA127" s="346"/>
      <c r="AF127" s="248"/>
      <c r="AI127" s="346"/>
      <c r="AN127" s="248"/>
    </row>
    <row r="128" spans="3:40" ht="13.5" customHeight="1">
      <c r="C128" s="346"/>
      <c r="F128" s="345"/>
      <c r="G128" s="345"/>
      <c r="H128" s="248"/>
      <c r="K128" s="346"/>
      <c r="P128" s="248"/>
      <c r="X128" s="248"/>
      <c r="AA128" s="346"/>
      <c r="AF128" s="248"/>
      <c r="AI128" s="346"/>
      <c r="AN128" s="248"/>
    </row>
    <row r="129" spans="3:40" ht="13.5" customHeight="1">
      <c r="C129" s="346"/>
      <c r="F129" s="345"/>
      <c r="G129" s="345"/>
      <c r="H129" s="248"/>
      <c r="K129" s="346"/>
      <c r="P129" s="248"/>
      <c r="X129" s="248"/>
      <c r="AA129" s="346"/>
      <c r="AF129" s="248"/>
      <c r="AI129" s="346"/>
      <c r="AN129" s="248"/>
    </row>
    <row r="130" spans="3:40" ht="13.5" customHeight="1">
      <c r="C130" s="346"/>
      <c r="F130" s="345"/>
      <c r="G130" s="345"/>
      <c r="H130" s="248"/>
      <c r="K130" s="346"/>
      <c r="P130" s="248"/>
      <c r="X130" s="248"/>
      <c r="AA130" s="346"/>
      <c r="AF130" s="248"/>
      <c r="AI130" s="346"/>
      <c r="AN130" s="248"/>
    </row>
    <row r="131" spans="3:40" ht="13.5" customHeight="1">
      <c r="C131" s="346"/>
      <c r="F131" s="345"/>
      <c r="G131" s="345"/>
      <c r="H131" s="248"/>
      <c r="K131" s="346"/>
      <c r="P131" s="248"/>
      <c r="X131" s="248"/>
      <c r="AA131" s="346"/>
      <c r="AF131" s="248"/>
      <c r="AI131" s="346"/>
      <c r="AN131" s="248"/>
    </row>
    <row r="132" spans="3:40" ht="13.5" customHeight="1">
      <c r="C132" s="346"/>
      <c r="F132" s="345"/>
      <c r="G132" s="345"/>
      <c r="H132" s="248"/>
      <c r="K132" s="346"/>
      <c r="P132" s="248"/>
      <c r="X132" s="248"/>
      <c r="AA132" s="346"/>
      <c r="AF132" s="248"/>
      <c r="AI132" s="346"/>
      <c r="AN132" s="248"/>
    </row>
    <row r="133" spans="3:40" ht="13.5" customHeight="1">
      <c r="C133" s="346"/>
      <c r="F133" s="345"/>
      <c r="G133" s="345"/>
      <c r="H133" s="248"/>
      <c r="K133" s="346"/>
      <c r="P133" s="248"/>
      <c r="X133" s="248"/>
      <c r="AA133" s="346"/>
      <c r="AF133" s="248"/>
      <c r="AI133" s="346"/>
      <c r="AN133" s="248"/>
    </row>
    <row r="134" spans="3:40" ht="13.5" customHeight="1">
      <c r="C134" s="346"/>
      <c r="F134" s="345"/>
      <c r="G134" s="345"/>
      <c r="H134" s="248"/>
      <c r="K134" s="346"/>
      <c r="P134" s="248"/>
      <c r="X134" s="248"/>
      <c r="AA134" s="346"/>
      <c r="AF134" s="248"/>
      <c r="AI134" s="346"/>
      <c r="AN134" s="248"/>
    </row>
    <row r="135" spans="3:40" ht="13.5" customHeight="1">
      <c r="C135" s="346"/>
      <c r="F135" s="345"/>
      <c r="G135" s="345"/>
      <c r="H135" s="248"/>
      <c r="K135" s="346"/>
      <c r="P135" s="248"/>
      <c r="X135" s="248"/>
      <c r="AA135" s="346"/>
      <c r="AF135" s="248"/>
      <c r="AI135" s="346"/>
      <c r="AN135" s="248"/>
    </row>
    <row r="136" spans="3:40" ht="13.5" customHeight="1">
      <c r="C136" s="346"/>
      <c r="F136" s="345"/>
      <c r="G136" s="345"/>
      <c r="H136" s="248"/>
      <c r="K136" s="346"/>
      <c r="P136" s="248"/>
      <c r="X136" s="248"/>
      <c r="AA136" s="346"/>
      <c r="AF136" s="248"/>
      <c r="AI136" s="346"/>
      <c r="AN136" s="248"/>
    </row>
    <row r="137" spans="3:40" ht="13.5" customHeight="1">
      <c r="C137" s="346"/>
      <c r="F137" s="345"/>
      <c r="G137" s="345"/>
      <c r="H137" s="248"/>
      <c r="K137" s="346"/>
      <c r="P137" s="248"/>
      <c r="X137" s="248"/>
      <c r="AA137" s="346"/>
      <c r="AF137" s="248"/>
      <c r="AI137" s="346"/>
      <c r="AN137" s="248"/>
    </row>
    <row r="138" spans="3:40" ht="13.5" customHeight="1">
      <c r="C138" s="346"/>
      <c r="F138" s="345"/>
      <c r="G138" s="345"/>
      <c r="H138" s="248"/>
      <c r="K138" s="346"/>
      <c r="P138" s="248"/>
      <c r="X138" s="248"/>
      <c r="AA138" s="346"/>
      <c r="AF138" s="248"/>
      <c r="AI138" s="346"/>
      <c r="AN138" s="248"/>
    </row>
    <row r="139" spans="3:40" ht="13.5" customHeight="1">
      <c r="C139" s="346"/>
      <c r="F139" s="345"/>
      <c r="G139" s="345"/>
      <c r="H139" s="248"/>
      <c r="K139" s="346"/>
      <c r="P139" s="248"/>
      <c r="X139" s="248"/>
      <c r="AA139" s="346"/>
      <c r="AF139" s="248"/>
      <c r="AI139" s="346"/>
      <c r="AN139" s="248"/>
    </row>
    <row r="140" spans="3:40" ht="13.5" customHeight="1">
      <c r="C140" s="346"/>
      <c r="F140" s="345"/>
      <c r="G140" s="345"/>
      <c r="H140" s="248"/>
      <c r="K140" s="346"/>
      <c r="P140" s="248"/>
      <c r="X140" s="248"/>
      <c r="AA140" s="346"/>
      <c r="AF140" s="248"/>
      <c r="AI140" s="346"/>
      <c r="AN140" s="248"/>
    </row>
    <row r="141" spans="3:40" ht="13.5" customHeight="1">
      <c r="C141" s="346"/>
      <c r="F141" s="345"/>
      <c r="G141" s="345"/>
      <c r="H141" s="248"/>
      <c r="K141" s="346"/>
      <c r="P141" s="248"/>
      <c r="X141" s="248"/>
      <c r="AA141" s="346"/>
      <c r="AF141" s="248"/>
      <c r="AI141" s="346"/>
      <c r="AN141" s="248"/>
    </row>
    <row r="142" spans="3:40" ht="13.5" customHeight="1">
      <c r="C142" s="346"/>
      <c r="F142" s="345"/>
      <c r="G142" s="345"/>
      <c r="H142" s="248"/>
      <c r="K142" s="346"/>
      <c r="P142" s="248"/>
      <c r="X142" s="248"/>
      <c r="AA142" s="346"/>
      <c r="AF142" s="248"/>
      <c r="AI142" s="346"/>
      <c r="AN142" s="248"/>
    </row>
    <row r="143" spans="3:40" ht="13.5" customHeight="1">
      <c r="C143" s="346"/>
      <c r="F143" s="345"/>
      <c r="G143" s="345"/>
      <c r="H143" s="248"/>
      <c r="K143" s="346"/>
      <c r="P143" s="248"/>
      <c r="X143" s="248"/>
      <c r="AA143" s="346"/>
      <c r="AF143" s="248"/>
      <c r="AI143" s="346"/>
      <c r="AN143" s="248"/>
    </row>
    <row r="144" spans="3:40" ht="13.5" customHeight="1">
      <c r="C144" s="346"/>
      <c r="F144" s="345"/>
      <c r="G144" s="345"/>
      <c r="H144" s="248"/>
      <c r="K144" s="346"/>
      <c r="P144" s="248"/>
      <c r="X144" s="248"/>
      <c r="AA144" s="346"/>
      <c r="AF144" s="248"/>
      <c r="AI144" s="346"/>
      <c r="AN144" s="248"/>
    </row>
    <row r="145" spans="3:40" ht="13.5" customHeight="1">
      <c r="C145" s="346"/>
      <c r="F145" s="345"/>
      <c r="G145" s="345"/>
      <c r="H145" s="248"/>
      <c r="K145" s="346"/>
      <c r="P145" s="248"/>
      <c r="X145" s="248"/>
      <c r="AA145" s="346"/>
      <c r="AF145" s="248"/>
      <c r="AI145" s="346"/>
      <c r="AN145" s="248"/>
    </row>
    <row r="146" spans="3:40" ht="13.5" customHeight="1">
      <c r="C146" s="346"/>
      <c r="F146" s="345"/>
      <c r="G146" s="345"/>
      <c r="H146" s="248"/>
      <c r="K146" s="346"/>
      <c r="P146" s="248"/>
      <c r="X146" s="248"/>
      <c r="AA146" s="346"/>
      <c r="AF146" s="248"/>
      <c r="AI146" s="346"/>
      <c r="AN146" s="248"/>
    </row>
    <row r="147" spans="3:40" ht="13.5" customHeight="1">
      <c r="C147" s="346"/>
      <c r="F147" s="345"/>
      <c r="G147" s="345"/>
      <c r="H147" s="248"/>
      <c r="K147" s="346"/>
      <c r="P147" s="248"/>
      <c r="X147" s="248"/>
      <c r="AA147" s="346"/>
      <c r="AF147" s="248"/>
      <c r="AI147" s="346"/>
      <c r="AN147" s="248"/>
    </row>
    <row r="148" spans="3:40" ht="13.5" customHeight="1">
      <c r="C148" s="346"/>
      <c r="F148" s="345"/>
      <c r="G148" s="345"/>
      <c r="H148" s="248"/>
      <c r="K148" s="346"/>
      <c r="P148" s="248"/>
      <c r="X148" s="248"/>
      <c r="AA148" s="346"/>
      <c r="AF148" s="248"/>
      <c r="AI148" s="346"/>
      <c r="AN148" s="248"/>
    </row>
    <row r="149" spans="3:40" ht="13.5" customHeight="1">
      <c r="C149" s="346"/>
      <c r="F149" s="345"/>
      <c r="G149" s="345"/>
      <c r="H149" s="248"/>
      <c r="K149" s="346"/>
      <c r="P149" s="248"/>
      <c r="X149" s="248"/>
      <c r="AA149" s="346"/>
      <c r="AF149" s="248"/>
      <c r="AI149" s="346"/>
      <c r="AN149" s="248"/>
    </row>
    <row r="150" spans="3:40" ht="13.5" customHeight="1">
      <c r="C150" s="346"/>
      <c r="F150" s="345"/>
      <c r="G150" s="345"/>
      <c r="H150" s="248"/>
      <c r="K150" s="346"/>
      <c r="P150" s="248"/>
      <c r="X150" s="248"/>
      <c r="AA150" s="346"/>
      <c r="AF150" s="248"/>
      <c r="AI150" s="346"/>
      <c r="AN150" s="248"/>
    </row>
    <row r="151" spans="3:40" ht="13.5" customHeight="1">
      <c r="C151" s="346"/>
      <c r="F151" s="345"/>
      <c r="G151" s="345"/>
      <c r="H151" s="248"/>
      <c r="K151" s="346"/>
      <c r="P151" s="248"/>
      <c r="X151" s="248"/>
      <c r="AA151" s="346"/>
      <c r="AF151" s="248"/>
      <c r="AI151" s="346"/>
      <c r="AN151" s="248"/>
    </row>
    <row r="152" spans="3:40" ht="13.5" customHeight="1">
      <c r="C152" s="346"/>
      <c r="F152" s="345"/>
      <c r="G152" s="345"/>
      <c r="H152" s="248"/>
      <c r="K152" s="346"/>
      <c r="P152" s="248"/>
      <c r="X152" s="248"/>
      <c r="AA152" s="346"/>
      <c r="AF152" s="248"/>
      <c r="AI152" s="346"/>
      <c r="AN152" s="248"/>
    </row>
    <row r="153" spans="3:40" ht="13.5" customHeight="1">
      <c r="C153" s="346"/>
      <c r="F153" s="345"/>
      <c r="G153" s="345"/>
      <c r="H153" s="248"/>
      <c r="K153" s="346"/>
      <c r="P153" s="248"/>
      <c r="X153" s="248"/>
      <c r="AA153" s="346"/>
      <c r="AF153" s="248"/>
      <c r="AI153" s="346"/>
      <c r="AN153" s="248"/>
    </row>
    <row r="154" spans="3:40" ht="13.5" customHeight="1">
      <c r="C154" s="346"/>
      <c r="F154" s="345"/>
      <c r="G154" s="345"/>
      <c r="H154" s="248"/>
      <c r="K154" s="346"/>
      <c r="P154" s="248"/>
      <c r="X154" s="248"/>
      <c r="AA154" s="346"/>
      <c r="AF154" s="248"/>
      <c r="AI154" s="346"/>
      <c r="AN154" s="248"/>
    </row>
    <row r="155" spans="3:40" ht="13.5" customHeight="1">
      <c r="C155" s="346"/>
      <c r="F155" s="345"/>
      <c r="G155" s="345"/>
      <c r="H155" s="248"/>
      <c r="K155" s="346"/>
      <c r="P155" s="248"/>
      <c r="X155" s="248"/>
      <c r="AA155" s="346"/>
      <c r="AF155" s="248"/>
      <c r="AI155" s="346"/>
      <c r="AN155" s="248"/>
    </row>
    <row r="156" spans="3:40" ht="13.5" customHeight="1">
      <c r="C156" s="346"/>
      <c r="F156" s="345"/>
      <c r="G156" s="345"/>
      <c r="H156" s="248"/>
      <c r="K156" s="346"/>
      <c r="P156" s="248"/>
      <c r="X156" s="248"/>
      <c r="AA156" s="346"/>
      <c r="AF156" s="248"/>
      <c r="AI156" s="346"/>
      <c r="AN156" s="248"/>
    </row>
    <row r="157" spans="3:40" ht="13.5" customHeight="1">
      <c r="C157" s="346"/>
      <c r="F157" s="345"/>
      <c r="G157" s="345"/>
      <c r="H157" s="248"/>
      <c r="K157" s="346"/>
      <c r="P157" s="248"/>
      <c r="X157" s="248"/>
      <c r="AA157" s="346"/>
      <c r="AF157" s="248"/>
      <c r="AI157" s="346"/>
      <c r="AN157" s="248"/>
    </row>
    <row r="158" spans="3:40" ht="13.5" customHeight="1">
      <c r="C158" s="346"/>
      <c r="F158" s="345"/>
      <c r="G158" s="345"/>
      <c r="H158" s="248"/>
      <c r="K158" s="346"/>
      <c r="P158" s="248"/>
      <c r="X158" s="248"/>
      <c r="AA158" s="346"/>
      <c r="AF158" s="248"/>
      <c r="AI158" s="346"/>
      <c r="AN158" s="248"/>
    </row>
    <row r="159" spans="3:40" ht="13.5" customHeight="1">
      <c r="C159" s="346"/>
      <c r="F159" s="345"/>
      <c r="G159" s="345"/>
      <c r="H159" s="248"/>
      <c r="K159" s="346"/>
      <c r="P159" s="248"/>
      <c r="X159" s="248"/>
      <c r="AA159" s="346"/>
      <c r="AF159" s="248"/>
      <c r="AI159" s="346"/>
      <c r="AN159" s="248"/>
    </row>
    <row r="160" spans="3:40" ht="13.5" customHeight="1">
      <c r="C160" s="346"/>
      <c r="F160" s="345"/>
      <c r="G160" s="345"/>
      <c r="H160" s="248"/>
      <c r="K160" s="346"/>
      <c r="P160" s="248"/>
      <c r="X160" s="248"/>
      <c r="AA160" s="346"/>
      <c r="AF160" s="248"/>
      <c r="AI160" s="346"/>
      <c r="AN160" s="248"/>
    </row>
    <row r="161" spans="3:40" ht="13.5" customHeight="1">
      <c r="C161" s="346"/>
      <c r="F161" s="345"/>
      <c r="G161" s="345"/>
      <c r="H161" s="248"/>
      <c r="K161" s="346"/>
      <c r="P161" s="248"/>
      <c r="X161" s="248"/>
      <c r="AA161" s="346"/>
      <c r="AF161" s="248"/>
      <c r="AI161" s="346"/>
      <c r="AN161" s="248"/>
    </row>
    <row r="162" spans="3:40" ht="13.5" customHeight="1">
      <c r="C162" s="346"/>
      <c r="F162" s="345"/>
      <c r="G162" s="345"/>
      <c r="H162" s="248"/>
      <c r="K162" s="346"/>
      <c r="P162" s="248"/>
      <c r="X162" s="248"/>
      <c r="AA162" s="346"/>
      <c r="AF162" s="248"/>
      <c r="AI162" s="346"/>
      <c r="AN162" s="248"/>
    </row>
    <row r="163" spans="3:40" ht="13.5" customHeight="1">
      <c r="C163" s="346"/>
      <c r="F163" s="345"/>
      <c r="G163" s="345"/>
      <c r="H163" s="248"/>
      <c r="K163" s="346"/>
      <c r="P163" s="248"/>
      <c r="X163" s="248"/>
      <c r="AA163" s="346"/>
      <c r="AF163" s="248"/>
      <c r="AI163" s="346"/>
      <c r="AN163" s="248"/>
    </row>
    <row r="164" spans="3:40" ht="13.5" customHeight="1">
      <c r="C164" s="346"/>
      <c r="F164" s="345"/>
      <c r="G164" s="345"/>
      <c r="H164" s="248"/>
      <c r="K164" s="346"/>
      <c r="P164" s="248"/>
      <c r="X164" s="248"/>
      <c r="AA164" s="346"/>
      <c r="AF164" s="248"/>
      <c r="AI164" s="346"/>
      <c r="AN164" s="248"/>
    </row>
    <row r="165" spans="3:40" ht="13.5" customHeight="1">
      <c r="C165" s="346"/>
      <c r="F165" s="345"/>
      <c r="G165" s="345"/>
      <c r="H165" s="248"/>
      <c r="K165" s="346"/>
      <c r="P165" s="248"/>
      <c r="X165" s="248"/>
      <c r="AA165" s="346"/>
      <c r="AF165" s="248"/>
      <c r="AI165" s="346"/>
      <c r="AN165" s="248"/>
    </row>
    <row r="166" spans="3:40" ht="13.5" customHeight="1">
      <c r="C166" s="346"/>
      <c r="F166" s="345"/>
      <c r="G166" s="345"/>
      <c r="H166" s="248"/>
      <c r="K166" s="346"/>
      <c r="P166" s="248"/>
      <c r="X166" s="248"/>
      <c r="AA166" s="346"/>
      <c r="AF166" s="248"/>
      <c r="AI166" s="346"/>
      <c r="AN166" s="248"/>
    </row>
    <row r="167" spans="3:40" ht="13.5" customHeight="1">
      <c r="C167" s="346"/>
      <c r="F167" s="345"/>
      <c r="G167" s="345"/>
      <c r="H167" s="248"/>
      <c r="K167" s="346"/>
      <c r="P167" s="248"/>
      <c r="X167" s="248"/>
      <c r="AA167" s="346"/>
      <c r="AF167" s="248"/>
      <c r="AI167" s="346"/>
      <c r="AN167" s="248"/>
    </row>
    <row r="168" spans="3:40" ht="13.5" customHeight="1">
      <c r="C168" s="346"/>
      <c r="F168" s="345"/>
      <c r="G168" s="345"/>
      <c r="H168" s="248"/>
      <c r="K168" s="346"/>
      <c r="P168" s="248"/>
      <c r="X168" s="248"/>
      <c r="AA168" s="346"/>
      <c r="AF168" s="248"/>
      <c r="AI168" s="346"/>
      <c r="AN168" s="248"/>
    </row>
    <row r="169" spans="3:40" ht="13.5" customHeight="1">
      <c r="C169" s="346"/>
      <c r="F169" s="345"/>
      <c r="G169" s="345"/>
      <c r="H169" s="248"/>
      <c r="K169" s="346"/>
      <c r="P169" s="248"/>
      <c r="X169" s="248"/>
      <c r="AA169" s="346"/>
      <c r="AF169" s="248"/>
      <c r="AI169" s="346"/>
      <c r="AN169" s="248"/>
    </row>
    <row r="170" spans="3:40" ht="13.5" customHeight="1">
      <c r="C170" s="346"/>
      <c r="F170" s="345"/>
      <c r="G170" s="345"/>
      <c r="H170" s="248"/>
      <c r="K170" s="346"/>
      <c r="P170" s="248"/>
      <c r="X170" s="248"/>
      <c r="AA170" s="346"/>
      <c r="AF170" s="248"/>
      <c r="AI170" s="346"/>
      <c r="AN170" s="248"/>
    </row>
    <row r="171" spans="3:40" ht="13.5" customHeight="1">
      <c r="C171" s="346"/>
      <c r="F171" s="345"/>
      <c r="G171" s="345"/>
      <c r="H171" s="248"/>
      <c r="K171" s="346"/>
      <c r="P171" s="248"/>
      <c r="X171" s="248"/>
      <c r="AA171" s="346"/>
      <c r="AF171" s="248"/>
      <c r="AI171" s="346"/>
      <c r="AN171" s="248"/>
    </row>
    <row r="172" spans="3:40" ht="13.5" customHeight="1">
      <c r="C172" s="346"/>
      <c r="F172" s="345"/>
      <c r="G172" s="345"/>
      <c r="H172" s="248"/>
      <c r="K172" s="346"/>
      <c r="P172" s="248"/>
      <c r="X172" s="248"/>
      <c r="AA172" s="346"/>
      <c r="AF172" s="248"/>
      <c r="AI172" s="346"/>
      <c r="AN172" s="248"/>
    </row>
    <row r="173" spans="3:40" ht="13.5" customHeight="1">
      <c r="C173" s="346"/>
      <c r="F173" s="345"/>
      <c r="G173" s="345"/>
      <c r="H173" s="248"/>
      <c r="K173" s="346"/>
      <c r="P173" s="248"/>
      <c r="X173" s="248"/>
      <c r="AA173" s="346"/>
      <c r="AF173" s="248"/>
      <c r="AI173" s="346"/>
      <c r="AN173" s="248"/>
    </row>
    <row r="174" spans="3:40" ht="13.5" customHeight="1">
      <c r="C174" s="346"/>
      <c r="F174" s="345"/>
      <c r="G174" s="345"/>
      <c r="H174" s="248"/>
      <c r="K174" s="346"/>
      <c r="P174" s="248"/>
      <c r="X174" s="248"/>
      <c r="AA174" s="346"/>
      <c r="AF174" s="248"/>
      <c r="AI174" s="346"/>
      <c r="AN174" s="248"/>
    </row>
    <row r="175" spans="3:40" ht="13.5" customHeight="1">
      <c r="C175" s="346"/>
      <c r="F175" s="345"/>
      <c r="G175" s="345"/>
      <c r="H175" s="248"/>
      <c r="K175" s="346"/>
      <c r="P175" s="248"/>
      <c r="X175" s="248"/>
      <c r="AA175" s="346"/>
      <c r="AF175" s="248"/>
      <c r="AI175" s="346"/>
      <c r="AN175" s="248"/>
    </row>
    <row r="176" spans="3:40" ht="13.5" customHeight="1">
      <c r="C176" s="346"/>
      <c r="F176" s="345"/>
      <c r="G176" s="345"/>
      <c r="H176" s="248"/>
      <c r="K176" s="346"/>
      <c r="P176" s="248"/>
      <c r="X176" s="248"/>
      <c r="AA176" s="346"/>
      <c r="AF176" s="248"/>
      <c r="AI176" s="346"/>
      <c r="AN176" s="248"/>
    </row>
    <row r="177" spans="3:40" ht="13.5" customHeight="1">
      <c r="C177" s="346"/>
      <c r="F177" s="345"/>
      <c r="G177" s="345"/>
      <c r="H177" s="248"/>
      <c r="K177" s="346"/>
      <c r="P177" s="248"/>
      <c r="X177" s="248"/>
      <c r="AA177" s="346"/>
      <c r="AF177" s="248"/>
      <c r="AI177" s="346"/>
      <c r="AN177" s="248"/>
    </row>
    <row r="178" spans="3:40" ht="13.5" customHeight="1">
      <c r="C178" s="346"/>
      <c r="F178" s="345"/>
      <c r="G178" s="345"/>
      <c r="H178" s="248"/>
      <c r="K178" s="346"/>
      <c r="P178" s="248"/>
      <c r="X178" s="248"/>
      <c r="AA178" s="346"/>
      <c r="AF178" s="248"/>
      <c r="AI178" s="346"/>
      <c r="AN178" s="248"/>
    </row>
    <row r="179" spans="3:40" ht="13.5" customHeight="1">
      <c r="C179" s="346"/>
      <c r="F179" s="345"/>
      <c r="G179" s="345"/>
      <c r="H179" s="248"/>
      <c r="K179" s="346"/>
      <c r="P179" s="248"/>
      <c r="X179" s="248"/>
      <c r="AA179" s="346"/>
      <c r="AF179" s="248"/>
      <c r="AI179" s="346"/>
      <c r="AN179" s="248"/>
    </row>
    <row r="180" spans="3:40" ht="13.5" customHeight="1">
      <c r="C180" s="346"/>
      <c r="F180" s="345"/>
      <c r="G180" s="345"/>
      <c r="H180" s="248"/>
      <c r="K180" s="346"/>
      <c r="P180" s="248"/>
      <c r="X180" s="248"/>
      <c r="AA180" s="346"/>
      <c r="AF180" s="248"/>
      <c r="AI180" s="346"/>
      <c r="AN180" s="248"/>
    </row>
    <row r="181" spans="3:40" ht="13.5" customHeight="1">
      <c r="C181" s="346"/>
      <c r="F181" s="345"/>
      <c r="G181" s="345"/>
      <c r="H181" s="248"/>
      <c r="K181" s="346"/>
      <c r="P181" s="248"/>
      <c r="X181" s="248"/>
      <c r="AA181" s="346"/>
      <c r="AF181" s="248"/>
      <c r="AI181" s="346"/>
      <c r="AN181" s="248"/>
    </row>
    <row r="182" spans="3:40" ht="13.5" customHeight="1">
      <c r="C182" s="346"/>
      <c r="F182" s="345"/>
      <c r="G182" s="345"/>
      <c r="H182" s="248"/>
      <c r="K182" s="346"/>
      <c r="P182" s="248"/>
      <c r="X182" s="248"/>
      <c r="AA182" s="346"/>
      <c r="AF182" s="248"/>
      <c r="AI182" s="346"/>
      <c r="AN182" s="248"/>
    </row>
    <row r="183" spans="3:40" ht="13.5" customHeight="1">
      <c r="C183" s="346"/>
      <c r="F183" s="345"/>
      <c r="G183" s="345"/>
      <c r="H183" s="248"/>
      <c r="K183" s="346"/>
      <c r="P183" s="248"/>
      <c r="X183" s="248"/>
      <c r="AA183" s="346"/>
      <c r="AF183" s="248"/>
      <c r="AI183" s="346"/>
      <c r="AN183" s="248"/>
    </row>
    <row r="184" spans="3:40" ht="13.5" customHeight="1">
      <c r="C184" s="346"/>
      <c r="F184" s="345"/>
      <c r="G184" s="345"/>
      <c r="H184" s="248"/>
      <c r="K184" s="346"/>
      <c r="P184" s="248"/>
      <c r="X184" s="248"/>
      <c r="AA184" s="346"/>
      <c r="AF184" s="248"/>
      <c r="AI184" s="346"/>
      <c r="AN184" s="248"/>
    </row>
    <row r="185" spans="3:40" ht="13.5" customHeight="1">
      <c r="C185" s="346"/>
      <c r="F185" s="345"/>
      <c r="G185" s="345"/>
      <c r="H185" s="248"/>
      <c r="K185" s="346"/>
      <c r="P185" s="248"/>
      <c r="X185" s="248"/>
      <c r="AA185" s="346"/>
      <c r="AF185" s="248"/>
      <c r="AI185" s="346"/>
      <c r="AN185" s="248"/>
    </row>
    <row r="186" spans="3:40" ht="13.5" customHeight="1">
      <c r="C186" s="346"/>
      <c r="F186" s="345"/>
      <c r="G186" s="345"/>
      <c r="H186" s="248"/>
      <c r="K186" s="346"/>
      <c r="P186" s="248"/>
      <c r="X186" s="248"/>
      <c r="AA186" s="346"/>
      <c r="AF186" s="248"/>
      <c r="AI186" s="346"/>
      <c r="AN186" s="248"/>
    </row>
    <row r="187" spans="3:40" ht="13.5" customHeight="1">
      <c r="C187" s="346"/>
      <c r="F187" s="345"/>
      <c r="G187" s="345"/>
      <c r="H187" s="248"/>
      <c r="K187" s="346"/>
      <c r="P187" s="248"/>
      <c r="X187" s="248"/>
      <c r="AA187" s="346"/>
      <c r="AF187" s="248"/>
      <c r="AI187" s="346"/>
      <c r="AN187" s="248"/>
    </row>
    <row r="188" spans="3:40" ht="13.5" customHeight="1">
      <c r="C188" s="346"/>
      <c r="F188" s="345"/>
      <c r="G188" s="345"/>
      <c r="H188" s="248"/>
      <c r="K188" s="346"/>
      <c r="P188" s="248"/>
      <c r="X188" s="248"/>
      <c r="AA188" s="346"/>
      <c r="AF188" s="248"/>
      <c r="AI188" s="346"/>
      <c r="AN188" s="248"/>
    </row>
    <row r="189" spans="3:40" ht="13.5" customHeight="1">
      <c r="C189" s="346"/>
      <c r="F189" s="345"/>
      <c r="G189" s="345"/>
      <c r="H189" s="248"/>
      <c r="K189" s="346"/>
      <c r="P189" s="248"/>
      <c r="X189" s="248"/>
      <c r="AA189" s="346"/>
      <c r="AF189" s="248"/>
      <c r="AI189" s="346"/>
      <c r="AN189" s="248"/>
    </row>
    <row r="190" spans="3:40" ht="13.5" customHeight="1">
      <c r="C190" s="346"/>
      <c r="F190" s="345"/>
      <c r="G190" s="345"/>
      <c r="H190" s="248"/>
      <c r="K190" s="346"/>
      <c r="P190" s="248"/>
      <c r="X190" s="248"/>
      <c r="AA190" s="346"/>
      <c r="AF190" s="248"/>
      <c r="AI190" s="346"/>
      <c r="AN190" s="248"/>
    </row>
    <row r="191" spans="3:40" ht="13.5" customHeight="1">
      <c r="C191" s="346"/>
      <c r="F191" s="345"/>
      <c r="G191" s="345"/>
      <c r="H191" s="248"/>
      <c r="K191" s="346"/>
      <c r="P191" s="248"/>
      <c r="X191" s="248"/>
      <c r="AA191" s="346"/>
      <c r="AF191" s="248"/>
      <c r="AI191" s="346"/>
      <c r="AN191" s="248"/>
    </row>
    <row r="192" spans="3:40" ht="13.5" customHeight="1">
      <c r="C192" s="346"/>
      <c r="F192" s="345"/>
      <c r="G192" s="345"/>
      <c r="H192" s="248"/>
      <c r="K192" s="346"/>
      <c r="P192" s="248"/>
      <c r="X192" s="248"/>
      <c r="AA192" s="346"/>
      <c r="AF192" s="248"/>
      <c r="AI192" s="346"/>
      <c r="AN192" s="248"/>
    </row>
    <row r="193" spans="3:40" ht="13.5" customHeight="1">
      <c r="C193" s="346"/>
      <c r="F193" s="345"/>
      <c r="G193" s="345"/>
      <c r="H193" s="248"/>
      <c r="K193" s="346"/>
      <c r="P193" s="248"/>
      <c r="X193" s="248"/>
      <c r="AA193" s="346"/>
      <c r="AF193" s="248"/>
      <c r="AI193" s="346"/>
      <c r="AN193" s="248"/>
    </row>
    <row r="194" spans="3:40" ht="13.5" customHeight="1">
      <c r="C194" s="346"/>
      <c r="F194" s="345"/>
      <c r="G194" s="345"/>
      <c r="H194" s="248"/>
      <c r="K194" s="346"/>
      <c r="P194" s="248"/>
      <c r="X194" s="248"/>
      <c r="AA194" s="346"/>
      <c r="AF194" s="248"/>
      <c r="AI194" s="346"/>
      <c r="AN194" s="248"/>
    </row>
    <row r="195" spans="3:40" ht="13.5" customHeight="1">
      <c r="C195" s="346"/>
      <c r="F195" s="345"/>
      <c r="G195" s="345"/>
      <c r="H195" s="248"/>
      <c r="K195" s="346"/>
      <c r="P195" s="248"/>
      <c r="X195" s="248"/>
      <c r="AA195" s="346"/>
      <c r="AF195" s="248"/>
      <c r="AI195" s="346"/>
      <c r="AN195" s="248"/>
    </row>
    <row r="196" spans="3:40" ht="13.5" customHeight="1">
      <c r="C196" s="346"/>
      <c r="F196" s="345"/>
      <c r="G196" s="345"/>
      <c r="H196" s="248"/>
      <c r="K196" s="346"/>
      <c r="P196" s="248"/>
      <c r="X196" s="248"/>
      <c r="AA196" s="346"/>
      <c r="AF196" s="248"/>
      <c r="AI196" s="346"/>
      <c r="AN196" s="248"/>
    </row>
    <row r="197" spans="3:40" ht="13.5" customHeight="1">
      <c r="C197" s="346"/>
      <c r="F197" s="345"/>
      <c r="G197" s="345"/>
      <c r="H197" s="248"/>
      <c r="K197" s="346"/>
      <c r="P197" s="248"/>
      <c r="X197" s="248"/>
      <c r="AA197" s="346"/>
      <c r="AF197" s="248"/>
      <c r="AI197" s="346"/>
      <c r="AN197" s="248"/>
    </row>
    <row r="198" spans="3:40" ht="13.5" customHeight="1">
      <c r="C198" s="346"/>
      <c r="F198" s="345"/>
      <c r="G198" s="345"/>
      <c r="H198" s="248"/>
      <c r="K198" s="346"/>
      <c r="P198" s="248"/>
      <c r="X198" s="248"/>
      <c r="AA198" s="346"/>
      <c r="AF198" s="248"/>
      <c r="AI198" s="346"/>
      <c r="AN198" s="248"/>
    </row>
    <row r="199" spans="3:40" ht="13.5" customHeight="1">
      <c r="C199" s="346"/>
      <c r="F199" s="345"/>
      <c r="G199" s="345"/>
      <c r="H199" s="248"/>
      <c r="K199" s="346"/>
      <c r="P199" s="248"/>
      <c r="X199" s="248"/>
      <c r="AA199" s="346"/>
      <c r="AF199" s="248"/>
      <c r="AI199" s="346"/>
      <c r="AN199" s="248"/>
    </row>
    <row r="200" spans="3:40" ht="13.5" customHeight="1">
      <c r="C200" s="346"/>
      <c r="F200" s="345"/>
      <c r="G200" s="345"/>
      <c r="H200" s="248"/>
      <c r="K200" s="346"/>
      <c r="P200" s="248"/>
      <c r="X200" s="248"/>
      <c r="AA200" s="346"/>
      <c r="AF200" s="248"/>
      <c r="AI200" s="346"/>
      <c r="AN200" s="248"/>
    </row>
    <row r="201" spans="3:40" ht="13.5" customHeight="1">
      <c r="C201" s="346"/>
      <c r="F201" s="345"/>
      <c r="G201" s="345"/>
      <c r="H201" s="248"/>
      <c r="K201" s="346"/>
      <c r="P201" s="248"/>
      <c r="X201" s="248"/>
      <c r="AA201" s="346"/>
      <c r="AF201" s="248"/>
      <c r="AI201" s="346"/>
      <c r="AN201" s="248"/>
    </row>
    <row r="202" spans="3:40" ht="13.5" customHeight="1">
      <c r="C202" s="346"/>
      <c r="F202" s="345"/>
      <c r="G202" s="345"/>
      <c r="H202" s="248"/>
      <c r="K202" s="346"/>
      <c r="P202" s="248"/>
      <c r="X202" s="248"/>
      <c r="AA202" s="346"/>
      <c r="AF202" s="248"/>
      <c r="AI202" s="346"/>
      <c r="AN202" s="248"/>
    </row>
    <row r="203" spans="3:40" ht="13.5" customHeight="1">
      <c r="C203" s="346"/>
      <c r="F203" s="345"/>
      <c r="G203" s="345"/>
      <c r="H203" s="248"/>
      <c r="K203" s="346"/>
      <c r="P203" s="248"/>
      <c r="X203" s="248"/>
      <c r="AA203" s="346"/>
      <c r="AF203" s="248"/>
      <c r="AI203" s="346"/>
      <c r="AN203" s="248"/>
    </row>
    <row r="204" spans="3:40" ht="13.5" customHeight="1">
      <c r="C204" s="346"/>
      <c r="F204" s="345"/>
      <c r="G204" s="345"/>
      <c r="H204" s="248"/>
      <c r="K204" s="346"/>
      <c r="P204" s="248"/>
      <c r="X204" s="248"/>
      <c r="AA204" s="346"/>
      <c r="AF204" s="248"/>
      <c r="AI204" s="346"/>
      <c r="AN204" s="248"/>
    </row>
    <row r="205" spans="3:40" ht="13.5" customHeight="1">
      <c r="C205" s="346"/>
      <c r="F205" s="345"/>
      <c r="G205" s="345"/>
      <c r="H205" s="248"/>
      <c r="K205" s="346"/>
      <c r="P205" s="248"/>
      <c r="X205" s="248"/>
      <c r="AA205" s="346"/>
      <c r="AF205" s="248"/>
      <c r="AI205" s="346"/>
      <c r="AN205" s="248"/>
    </row>
    <row r="206" spans="3:40" ht="13.5" customHeight="1">
      <c r="C206" s="346"/>
      <c r="F206" s="345"/>
      <c r="G206" s="345"/>
      <c r="H206" s="248"/>
      <c r="K206" s="346"/>
      <c r="P206" s="248"/>
      <c r="X206" s="248"/>
      <c r="AA206" s="346"/>
      <c r="AF206" s="248"/>
      <c r="AI206" s="346"/>
      <c r="AN206" s="248"/>
    </row>
    <row r="207" spans="3:40" ht="13.5" customHeight="1">
      <c r="C207" s="346"/>
      <c r="F207" s="345"/>
      <c r="G207" s="345"/>
      <c r="H207" s="248"/>
      <c r="K207" s="346"/>
      <c r="P207" s="248"/>
      <c r="X207" s="248"/>
      <c r="AA207" s="346"/>
      <c r="AF207" s="248"/>
      <c r="AI207" s="346"/>
      <c r="AN207" s="248"/>
    </row>
    <row r="208" spans="3:40" ht="13.5" customHeight="1">
      <c r="C208" s="346"/>
      <c r="F208" s="345"/>
      <c r="G208" s="345"/>
      <c r="H208" s="248"/>
      <c r="K208" s="346"/>
      <c r="P208" s="248"/>
      <c r="X208" s="248"/>
      <c r="AA208" s="346"/>
      <c r="AF208" s="248"/>
      <c r="AI208" s="346"/>
      <c r="AN208" s="248"/>
    </row>
    <row r="209" spans="3:40" ht="13.5" customHeight="1">
      <c r="C209" s="346"/>
      <c r="F209" s="345"/>
      <c r="G209" s="345"/>
      <c r="H209" s="248"/>
      <c r="K209" s="346"/>
      <c r="P209" s="248"/>
      <c r="X209" s="248"/>
      <c r="AA209" s="346"/>
      <c r="AF209" s="248"/>
      <c r="AI209" s="346"/>
      <c r="AN209" s="248"/>
    </row>
    <row r="210" spans="3:40" ht="13.5" customHeight="1">
      <c r="C210" s="346"/>
      <c r="F210" s="345"/>
      <c r="G210" s="345"/>
      <c r="H210" s="248"/>
      <c r="K210" s="346"/>
      <c r="P210" s="248"/>
      <c r="X210" s="248"/>
      <c r="AA210" s="346"/>
      <c r="AF210" s="248"/>
      <c r="AI210" s="346"/>
      <c r="AN210" s="248"/>
    </row>
    <row r="211" spans="3:40" ht="13.5" customHeight="1">
      <c r="C211" s="346"/>
      <c r="F211" s="345"/>
      <c r="G211" s="345"/>
      <c r="H211" s="248"/>
      <c r="K211" s="346"/>
      <c r="P211" s="248"/>
      <c r="X211" s="248"/>
      <c r="AA211" s="346"/>
      <c r="AF211" s="248"/>
      <c r="AI211" s="346"/>
      <c r="AN211" s="248"/>
    </row>
    <row r="212" spans="3:40" ht="13.5" customHeight="1">
      <c r="C212" s="346"/>
      <c r="F212" s="345"/>
      <c r="G212" s="345"/>
      <c r="H212" s="248"/>
      <c r="K212" s="346"/>
      <c r="P212" s="248"/>
      <c r="X212" s="248"/>
      <c r="AA212" s="346"/>
      <c r="AF212" s="248"/>
      <c r="AI212" s="346"/>
      <c r="AN212" s="248"/>
    </row>
    <row r="213" spans="3:40" ht="13.5" customHeight="1">
      <c r="C213" s="346"/>
      <c r="F213" s="345"/>
      <c r="G213" s="345"/>
      <c r="H213" s="248"/>
      <c r="K213" s="346"/>
      <c r="P213" s="248"/>
      <c r="X213" s="248"/>
      <c r="AA213" s="346"/>
      <c r="AF213" s="248"/>
      <c r="AI213" s="346"/>
      <c r="AN213" s="248"/>
    </row>
    <row r="214" spans="3:40" ht="13.5" customHeight="1">
      <c r="C214" s="346"/>
      <c r="F214" s="345"/>
      <c r="G214" s="345"/>
      <c r="H214" s="248"/>
      <c r="K214" s="346"/>
      <c r="P214" s="248"/>
      <c r="X214" s="248"/>
      <c r="AA214" s="346"/>
      <c r="AF214" s="248"/>
      <c r="AI214" s="346"/>
      <c r="AN214" s="248"/>
    </row>
    <row r="215" spans="3:40" ht="13.5" customHeight="1">
      <c r="C215" s="346"/>
      <c r="F215" s="345"/>
      <c r="G215" s="345"/>
      <c r="H215" s="248"/>
      <c r="K215" s="346"/>
      <c r="P215" s="248"/>
      <c r="X215" s="248"/>
      <c r="AA215" s="346"/>
      <c r="AF215" s="248"/>
      <c r="AI215" s="346"/>
      <c r="AN215" s="248"/>
    </row>
    <row r="216" spans="3:40" ht="13.5" customHeight="1">
      <c r="C216" s="346"/>
      <c r="F216" s="345"/>
      <c r="G216" s="345"/>
      <c r="H216" s="248"/>
      <c r="K216" s="346"/>
      <c r="P216" s="248"/>
      <c r="X216" s="248"/>
      <c r="AA216" s="346"/>
      <c r="AF216" s="248"/>
      <c r="AI216" s="346"/>
      <c r="AN216" s="248"/>
    </row>
    <row r="217" spans="3:40" ht="13.5" customHeight="1">
      <c r="C217" s="346"/>
      <c r="F217" s="345"/>
      <c r="G217" s="345"/>
      <c r="H217" s="248"/>
      <c r="K217" s="346"/>
      <c r="P217" s="248"/>
      <c r="X217" s="248"/>
      <c r="AA217" s="346"/>
      <c r="AF217" s="248"/>
      <c r="AI217" s="346"/>
      <c r="AN217" s="248"/>
    </row>
    <row r="218" spans="3:40" ht="13.5" customHeight="1">
      <c r="C218" s="346"/>
      <c r="F218" s="345"/>
      <c r="G218" s="345"/>
      <c r="H218" s="248"/>
      <c r="K218" s="346"/>
      <c r="P218" s="248"/>
      <c r="X218" s="248"/>
      <c r="AA218" s="346"/>
      <c r="AF218" s="248"/>
      <c r="AI218" s="346"/>
      <c r="AN218" s="248"/>
    </row>
    <row r="219" spans="3:40" ht="13.5" customHeight="1">
      <c r="C219" s="346"/>
      <c r="F219" s="345"/>
      <c r="G219" s="345"/>
      <c r="H219" s="248"/>
      <c r="K219" s="346"/>
      <c r="P219" s="248"/>
      <c r="X219" s="248"/>
      <c r="AA219" s="346"/>
      <c r="AF219" s="248"/>
      <c r="AI219" s="346"/>
      <c r="AN219" s="248"/>
    </row>
    <row r="220" spans="3:40" ht="13.5" customHeight="1">
      <c r="C220" s="346"/>
      <c r="F220" s="345"/>
      <c r="G220" s="345"/>
      <c r="H220" s="248"/>
      <c r="K220" s="346"/>
      <c r="P220" s="248"/>
      <c r="X220" s="248"/>
      <c r="AA220" s="346"/>
      <c r="AF220" s="248"/>
      <c r="AI220" s="346"/>
      <c r="AN220" s="248"/>
    </row>
    <row r="221" spans="3:40" ht="13.5" customHeight="1">
      <c r="C221" s="346"/>
      <c r="F221" s="345"/>
      <c r="G221" s="345"/>
      <c r="H221" s="248"/>
      <c r="K221" s="346"/>
      <c r="P221" s="248"/>
      <c r="X221" s="248"/>
      <c r="AA221" s="346"/>
      <c r="AF221" s="248"/>
      <c r="AI221" s="346"/>
      <c r="AN221" s="248"/>
    </row>
    <row r="222" spans="3:40" ht="13.5" customHeight="1">
      <c r="C222" s="346"/>
      <c r="F222" s="345"/>
      <c r="G222" s="345"/>
      <c r="H222" s="248"/>
      <c r="K222" s="346"/>
      <c r="P222" s="248"/>
      <c r="X222" s="248"/>
      <c r="AA222" s="346"/>
      <c r="AF222" s="248"/>
      <c r="AI222" s="346"/>
      <c r="AN222" s="248"/>
    </row>
    <row r="223" spans="3:40" ht="13.5" customHeight="1">
      <c r="C223" s="346"/>
      <c r="F223" s="345"/>
      <c r="G223" s="345"/>
      <c r="H223" s="248"/>
      <c r="K223" s="346"/>
      <c r="P223" s="248"/>
      <c r="X223" s="248"/>
      <c r="AA223" s="346"/>
      <c r="AF223" s="248"/>
      <c r="AI223" s="346"/>
      <c r="AN223" s="248"/>
    </row>
    <row r="224" spans="3:40" ht="13.5" customHeight="1">
      <c r="C224" s="346"/>
      <c r="F224" s="345"/>
      <c r="G224" s="345"/>
      <c r="H224" s="248"/>
      <c r="K224" s="346"/>
      <c r="P224" s="248"/>
      <c r="X224" s="248"/>
      <c r="AA224" s="346"/>
      <c r="AF224" s="248"/>
      <c r="AI224" s="346"/>
      <c r="AN224" s="248"/>
    </row>
    <row r="225" spans="3:40" ht="13.5" customHeight="1">
      <c r="C225" s="346"/>
      <c r="F225" s="345"/>
      <c r="G225" s="345"/>
      <c r="H225" s="248"/>
      <c r="K225" s="346"/>
      <c r="P225" s="248"/>
      <c r="X225" s="248"/>
      <c r="AA225" s="346"/>
      <c r="AF225" s="248"/>
      <c r="AI225" s="346"/>
      <c r="AN225" s="248"/>
    </row>
    <row r="226" spans="3:40" ht="13.5" customHeight="1">
      <c r="C226" s="346"/>
      <c r="F226" s="345"/>
      <c r="G226" s="345"/>
      <c r="H226" s="248"/>
      <c r="K226" s="346"/>
      <c r="P226" s="248"/>
      <c r="X226" s="248"/>
      <c r="AA226" s="346"/>
      <c r="AF226" s="248"/>
      <c r="AI226" s="346"/>
      <c r="AN226" s="248"/>
    </row>
    <row r="227" spans="3:40" ht="13.5" customHeight="1">
      <c r="C227" s="346"/>
      <c r="F227" s="345"/>
      <c r="G227" s="345"/>
      <c r="H227" s="248"/>
      <c r="K227" s="346"/>
      <c r="P227" s="248"/>
      <c r="X227" s="248"/>
      <c r="AA227" s="346"/>
      <c r="AF227" s="248"/>
      <c r="AI227" s="346"/>
      <c r="AN227" s="248"/>
    </row>
    <row r="228" spans="3:40" ht="13.5" customHeight="1">
      <c r="C228" s="346"/>
      <c r="F228" s="345"/>
      <c r="G228" s="345"/>
      <c r="H228" s="248"/>
      <c r="K228" s="346"/>
      <c r="P228" s="248"/>
      <c r="X228" s="248"/>
      <c r="AA228" s="346"/>
      <c r="AF228" s="248"/>
      <c r="AI228" s="346"/>
      <c r="AN228" s="248"/>
    </row>
    <row r="229" spans="3:40" ht="13.5" customHeight="1">
      <c r="C229" s="346"/>
      <c r="F229" s="345"/>
      <c r="G229" s="345"/>
      <c r="H229" s="248"/>
      <c r="K229" s="346"/>
      <c r="P229" s="248"/>
      <c r="X229" s="248"/>
      <c r="AA229" s="346"/>
      <c r="AF229" s="248"/>
      <c r="AI229" s="346"/>
      <c r="AN229" s="248"/>
    </row>
    <row r="230" spans="3:40" ht="13.5" customHeight="1">
      <c r="C230" s="346"/>
      <c r="F230" s="345"/>
      <c r="G230" s="345"/>
      <c r="H230" s="248"/>
      <c r="K230" s="346"/>
      <c r="P230" s="248"/>
      <c r="X230" s="248"/>
      <c r="AA230" s="346"/>
      <c r="AF230" s="248"/>
      <c r="AI230" s="346"/>
      <c r="AN230" s="248"/>
    </row>
    <row r="231" spans="3:40" ht="13.5" customHeight="1">
      <c r="C231" s="346"/>
      <c r="F231" s="345"/>
      <c r="G231" s="345"/>
      <c r="H231" s="248"/>
      <c r="K231" s="346"/>
      <c r="P231" s="248"/>
      <c r="X231" s="248"/>
      <c r="AA231" s="346"/>
      <c r="AF231" s="248"/>
      <c r="AI231" s="346"/>
      <c r="AN231" s="248"/>
    </row>
    <row r="232" spans="3:40" ht="13.5" customHeight="1">
      <c r="C232" s="346"/>
      <c r="F232" s="345"/>
      <c r="G232" s="345"/>
      <c r="H232" s="248"/>
      <c r="K232" s="346"/>
      <c r="P232" s="248"/>
      <c r="X232" s="248"/>
      <c r="AA232" s="346"/>
      <c r="AF232" s="248"/>
      <c r="AI232" s="346"/>
      <c r="AN232" s="248"/>
    </row>
    <row r="233" spans="3:40" ht="13.5" customHeight="1">
      <c r="C233" s="346"/>
      <c r="F233" s="345"/>
      <c r="G233" s="345"/>
      <c r="H233" s="248"/>
      <c r="K233" s="346"/>
      <c r="P233" s="248"/>
      <c r="X233" s="248"/>
      <c r="AA233" s="346"/>
      <c r="AF233" s="248"/>
      <c r="AI233" s="346"/>
      <c r="AN233" s="248"/>
    </row>
    <row r="234" spans="3:40" ht="13.5" customHeight="1">
      <c r="C234" s="346"/>
      <c r="F234" s="345"/>
      <c r="G234" s="345"/>
      <c r="H234" s="248"/>
      <c r="K234" s="346"/>
      <c r="P234" s="248"/>
      <c r="X234" s="248"/>
      <c r="AA234" s="346"/>
      <c r="AF234" s="248"/>
      <c r="AI234" s="346"/>
      <c r="AN234" s="248"/>
    </row>
    <row r="235" spans="3:40" ht="13.5" customHeight="1">
      <c r="C235" s="346"/>
      <c r="F235" s="345"/>
      <c r="G235" s="345"/>
      <c r="H235" s="248"/>
      <c r="K235" s="346"/>
      <c r="P235" s="248"/>
      <c r="X235" s="248"/>
      <c r="AA235" s="346"/>
      <c r="AF235" s="248"/>
      <c r="AI235" s="346"/>
      <c r="AN235" s="248"/>
    </row>
    <row r="236" spans="3:40" ht="13.5" customHeight="1">
      <c r="C236" s="346"/>
      <c r="F236" s="345"/>
      <c r="G236" s="345"/>
      <c r="H236" s="248"/>
      <c r="K236" s="346"/>
      <c r="P236" s="248"/>
      <c r="X236" s="248"/>
      <c r="AA236" s="346"/>
      <c r="AF236" s="248"/>
      <c r="AI236" s="346"/>
      <c r="AN236" s="248"/>
    </row>
    <row r="237" spans="3:40" ht="13.5" customHeight="1">
      <c r="C237" s="346"/>
      <c r="F237" s="345"/>
      <c r="G237" s="345"/>
      <c r="H237" s="248"/>
      <c r="K237" s="346"/>
      <c r="P237" s="248"/>
      <c r="X237" s="248"/>
      <c r="AA237" s="346"/>
      <c r="AF237" s="248"/>
      <c r="AI237" s="346"/>
      <c r="AN237" s="248"/>
    </row>
    <row r="238" spans="3:40" ht="13.5" customHeight="1">
      <c r="C238" s="346"/>
      <c r="F238" s="345"/>
      <c r="G238" s="345"/>
      <c r="H238" s="248"/>
      <c r="K238" s="346"/>
      <c r="P238" s="248"/>
      <c r="X238" s="248"/>
      <c r="AA238" s="346"/>
      <c r="AF238" s="248"/>
      <c r="AI238" s="346"/>
      <c r="AN238" s="248"/>
    </row>
    <row r="239" spans="3:40" ht="13.5" customHeight="1">
      <c r="C239" s="346"/>
      <c r="F239" s="345"/>
      <c r="G239" s="345"/>
      <c r="H239" s="248"/>
      <c r="K239" s="346"/>
      <c r="P239" s="248"/>
      <c r="X239" s="248"/>
      <c r="AA239" s="346"/>
      <c r="AF239" s="248"/>
      <c r="AI239" s="346"/>
      <c r="AN239" s="248"/>
    </row>
    <row r="240" spans="3:40" ht="13.5" customHeight="1">
      <c r="C240" s="346"/>
      <c r="F240" s="345"/>
      <c r="G240" s="345"/>
      <c r="H240" s="248"/>
      <c r="K240" s="346"/>
      <c r="P240" s="248"/>
      <c r="X240" s="248"/>
      <c r="AA240" s="346"/>
      <c r="AF240" s="248"/>
      <c r="AI240" s="346"/>
      <c r="AN240" s="248"/>
    </row>
    <row r="241" spans="3:40" ht="13.5" customHeight="1">
      <c r="C241" s="346"/>
      <c r="F241" s="345"/>
      <c r="G241" s="345"/>
      <c r="H241" s="248"/>
      <c r="K241" s="346"/>
      <c r="P241" s="248"/>
      <c r="X241" s="248"/>
      <c r="AA241" s="346"/>
      <c r="AF241" s="248"/>
      <c r="AI241" s="346"/>
      <c r="AN241" s="248"/>
    </row>
    <row r="242" spans="3:40" ht="13.5" customHeight="1">
      <c r="C242" s="346"/>
      <c r="F242" s="345"/>
      <c r="G242" s="345"/>
      <c r="H242" s="248"/>
      <c r="K242" s="346"/>
      <c r="P242" s="248"/>
      <c r="X242" s="248"/>
      <c r="AA242" s="346"/>
      <c r="AF242" s="248"/>
      <c r="AI242" s="346"/>
      <c r="AN242" s="248"/>
    </row>
    <row r="243" spans="3:40" ht="13.5" customHeight="1">
      <c r="C243" s="346"/>
      <c r="F243" s="345"/>
      <c r="G243" s="345"/>
      <c r="H243" s="248"/>
      <c r="K243" s="346"/>
      <c r="P243" s="248"/>
      <c r="X243" s="248"/>
      <c r="AA243" s="346"/>
      <c r="AF243" s="248"/>
      <c r="AI243" s="346"/>
      <c r="AN243" s="248"/>
    </row>
    <row r="244" spans="3:40" ht="13.5" customHeight="1">
      <c r="C244" s="346"/>
      <c r="F244" s="345"/>
      <c r="G244" s="345"/>
      <c r="H244" s="248"/>
      <c r="K244" s="346"/>
      <c r="P244" s="248"/>
      <c r="X244" s="248"/>
      <c r="AA244" s="346"/>
      <c r="AF244" s="248"/>
      <c r="AI244" s="346"/>
      <c r="AN244" s="248"/>
    </row>
    <row r="245" spans="3:40" ht="13.5" customHeight="1">
      <c r="C245" s="346"/>
      <c r="F245" s="345"/>
      <c r="G245" s="345"/>
      <c r="H245" s="248"/>
      <c r="K245" s="346"/>
      <c r="P245" s="248"/>
      <c r="X245" s="248"/>
      <c r="AA245" s="346"/>
      <c r="AF245" s="248"/>
      <c r="AI245" s="346"/>
      <c r="AN245" s="248"/>
    </row>
    <row r="246" spans="3:40" ht="13.5" customHeight="1">
      <c r="C246" s="346"/>
      <c r="F246" s="345"/>
      <c r="G246" s="345"/>
      <c r="H246" s="248"/>
      <c r="K246" s="346"/>
      <c r="P246" s="248"/>
      <c r="X246" s="248"/>
      <c r="AA246" s="346"/>
      <c r="AF246" s="248"/>
      <c r="AI246" s="346"/>
      <c r="AN246" s="248"/>
    </row>
    <row r="247" spans="3:40" ht="13.5" customHeight="1">
      <c r="C247" s="346"/>
      <c r="F247" s="345"/>
      <c r="G247" s="345"/>
      <c r="H247" s="248"/>
      <c r="K247" s="346"/>
      <c r="P247" s="248"/>
      <c r="X247" s="248"/>
      <c r="AA247" s="346"/>
      <c r="AF247" s="248"/>
      <c r="AI247" s="346"/>
      <c r="AN247" s="248"/>
    </row>
    <row r="248" spans="3:40" ht="13.5" customHeight="1">
      <c r="C248" s="346"/>
      <c r="F248" s="345"/>
      <c r="G248" s="345"/>
      <c r="H248" s="248"/>
      <c r="K248" s="346"/>
      <c r="P248" s="248"/>
      <c r="X248" s="248"/>
      <c r="AA248" s="346"/>
      <c r="AF248" s="248"/>
      <c r="AI248" s="346"/>
      <c r="AN248" s="248"/>
    </row>
    <row r="249" spans="3:40" ht="13.5" customHeight="1">
      <c r="C249" s="346"/>
      <c r="F249" s="345"/>
      <c r="G249" s="345"/>
      <c r="H249" s="248"/>
      <c r="K249" s="346"/>
      <c r="P249" s="248"/>
      <c r="X249" s="248"/>
      <c r="AA249" s="346"/>
      <c r="AF249" s="248"/>
      <c r="AI249" s="346"/>
      <c r="AN249" s="248"/>
    </row>
    <row r="250" spans="3:40" ht="13.5" customHeight="1">
      <c r="C250" s="346"/>
      <c r="F250" s="345"/>
      <c r="G250" s="345"/>
      <c r="H250" s="248"/>
      <c r="K250" s="346"/>
      <c r="P250" s="248"/>
      <c r="X250" s="248"/>
      <c r="AA250" s="346"/>
      <c r="AF250" s="248"/>
      <c r="AI250" s="346"/>
      <c r="AN250" s="248"/>
    </row>
    <row r="251" spans="3:40" ht="13.5" customHeight="1">
      <c r="C251" s="346"/>
      <c r="F251" s="345"/>
      <c r="G251" s="345"/>
      <c r="H251" s="248"/>
      <c r="K251" s="346"/>
      <c r="P251" s="248"/>
      <c r="X251" s="248"/>
      <c r="AA251" s="346"/>
      <c r="AF251" s="248"/>
      <c r="AI251" s="346"/>
      <c r="AN251" s="248"/>
    </row>
    <row r="252" spans="3:40" ht="13.5" customHeight="1">
      <c r="C252" s="346"/>
      <c r="F252" s="345"/>
      <c r="G252" s="345"/>
      <c r="H252" s="248"/>
      <c r="K252" s="346"/>
      <c r="P252" s="248"/>
      <c r="X252" s="248"/>
      <c r="AA252" s="346"/>
      <c r="AF252" s="248"/>
      <c r="AI252" s="346"/>
      <c r="AN252" s="248"/>
    </row>
    <row r="253" spans="3:40" ht="13.5" customHeight="1">
      <c r="C253" s="346"/>
      <c r="F253" s="345"/>
      <c r="G253" s="345"/>
      <c r="H253" s="248"/>
      <c r="K253" s="346"/>
      <c r="P253" s="248"/>
      <c r="X253" s="248"/>
      <c r="AA253" s="346"/>
      <c r="AF253" s="248"/>
      <c r="AI253" s="346"/>
      <c r="AN253" s="248"/>
    </row>
    <row r="254" spans="3:40" ht="13.5" customHeight="1">
      <c r="C254" s="346"/>
      <c r="F254" s="345"/>
      <c r="G254" s="345"/>
      <c r="H254" s="248"/>
      <c r="K254" s="346"/>
      <c r="P254" s="248"/>
      <c r="X254" s="248"/>
      <c r="AA254" s="346"/>
      <c r="AF254" s="248"/>
      <c r="AI254" s="346"/>
      <c r="AN254" s="248"/>
    </row>
    <row r="255" spans="3:40" ht="13.5" customHeight="1">
      <c r="C255" s="346"/>
      <c r="F255" s="345"/>
      <c r="G255" s="345"/>
      <c r="H255" s="248"/>
      <c r="K255" s="346"/>
      <c r="P255" s="248"/>
      <c r="X255" s="248"/>
      <c r="AA255" s="346"/>
      <c r="AF255" s="248"/>
      <c r="AI255" s="346"/>
      <c r="AN255" s="248"/>
    </row>
    <row r="256" spans="3:40" ht="13.5" customHeight="1">
      <c r="C256" s="346"/>
      <c r="F256" s="345"/>
      <c r="G256" s="345"/>
      <c r="H256" s="248"/>
      <c r="K256" s="346"/>
      <c r="P256" s="248"/>
      <c r="X256" s="248"/>
      <c r="AA256" s="346"/>
      <c r="AF256" s="248"/>
      <c r="AI256" s="346"/>
      <c r="AN256" s="248"/>
    </row>
    <row r="257" spans="3:40" ht="13.5" customHeight="1">
      <c r="C257" s="346"/>
      <c r="F257" s="345"/>
      <c r="G257" s="345"/>
      <c r="H257" s="248"/>
      <c r="K257" s="346"/>
      <c r="P257" s="248"/>
      <c r="X257" s="248"/>
      <c r="AA257" s="346"/>
      <c r="AF257" s="248"/>
      <c r="AI257" s="346"/>
      <c r="AN257" s="248"/>
    </row>
    <row r="258" spans="3:40" ht="13.5" customHeight="1">
      <c r="C258" s="346"/>
      <c r="F258" s="345"/>
      <c r="G258" s="345"/>
      <c r="H258" s="248"/>
      <c r="K258" s="346"/>
      <c r="P258" s="248"/>
      <c r="X258" s="248"/>
      <c r="AA258" s="346"/>
      <c r="AF258" s="248"/>
      <c r="AI258" s="346"/>
      <c r="AN258" s="248"/>
    </row>
    <row r="259" spans="3:40" ht="13.5" customHeight="1">
      <c r="C259" s="346"/>
      <c r="F259" s="345"/>
      <c r="G259" s="345"/>
      <c r="H259" s="248"/>
      <c r="K259" s="346"/>
      <c r="P259" s="248"/>
      <c r="X259" s="248"/>
      <c r="AA259" s="346"/>
      <c r="AF259" s="248"/>
      <c r="AI259" s="346"/>
      <c r="AN259" s="248"/>
    </row>
    <row r="260" spans="3:40" ht="13.5" customHeight="1">
      <c r="C260" s="346"/>
      <c r="F260" s="345"/>
      <c r="G260" s="345"/>
      <c r="H260" s="248"/>
      <c r="K260" s="346"/>
      <c r="P260" s="248"/>
      <c r="X260" s="248"/>
      <c r="AA260" s="346"/>
      <c r="AF260" s="248"/>
      <c r="AI260" s="346"/>
      <c r="AN260" s="248"/>
    </row>
    <row r="261" spans="3:40" ht="13.5" customHeight="1">
      <c r="C261" s="346"/>
      <c r="F261" s="345"/>
      <c r="G261" s="345"/>
      <c r="H261" s="248"/>
      <c r="K261" s="346"/>
      <c r="P261" s="248"/>
      <c r="X261" s="248"/>
      <c r="AA261" s="346"/>
      <c r="AF261" s="248"/>
      <c r="AI261" s="346"/>
      <c r="AN261" s="248"/>
    </row>
    <row r="262" spans="3:40" ht="13.5" customHeight="1">
      <c r="C262" s="346"/>
      <c r="F262" s="345"/>
      <c r="G262" s="345"/>
      <c r="H262" s="248"/>
      <c r="K262" s="346"/>
      <c r="P262" s="248"/>
      <c r="X262" s="248"/>
      <c r="AA262" s="346"/>
      <c r="AF262" s="248"/>
      <c r="AI262" s="346"/>
      <c r="AN262" s="248"/>
    </row>
    <row r="263" spans="3:40" ht="13.5" customHeight="1">
      <c r="C263" s="346"/>
      <c r="F263" s="345"/>
      <c r="G263" s="345"/>
      <c r="H263" s="248"/>
      <c r="K263" s="346"/>
      <c r="P263" s="248"/>
      <c r="X263" s="248"/>
      <c r="AA263" s="346"/>
      <c r="AF263" s="248"/>
      <c r="AI263" s="346"/>
      <c r="AN263" s="248"/>
    </row>
    <row r="264" spans="3:40" ht="13.5" customHeight="1">
      <c r="C264" s="346"/>
      <c r="F264" s="345"/>
      <c r="G264" s="345"/>
      <c r="H264" s="248"/>
      <c r="K264" s="346"/>
      <c r="P264" s="248"/>
      <c r="X264" s="248"/>
      <c r="AA264" s="346"/>
      <c r="AF264" s="248"/>
      <c r="AI264" s="346"/>
      <c r="AN264" s="248"/>
    </row>
    <row r="265" spans="3:40" ht="13.5" customHeight="1">
      <c r="C265" s="346"/>
      <c r="F265" s="345"/>
      <c r="G265" s="345"/>
      <c r="H265" s="248"/>
      <c r="K265" s="346"/>
      <c r="P265" s="248"/>
      <c r="X265" s="248"/>
      <c r="AA265" s="346"/>
      <c r="AF265" s="248"/>
      <c r="AI265" s="346"/>
      <c r="AN265" s="248"/>
    </row>
    <row r="266" spans="3:40" ht="13.5" customHeight="1">
      <c r="C266" s="346"/>
      <c r="F266" s="345"/>
      <c r="G266" s="345"/>
      <c r="H266" s="248"/>
      <c r="K266" s="346"/>
      <c r="P266" s="248"/>
      <c r="X266" s="248"/>
      <c r="AA266" s="346"/>
      <c r="AF266" s="248"/>
      <c r="AI266" s="346"/>
      <c r="AN266" s="248"/>
    </row>
    <row r="267" spans="3:40" ht="13.5" customHeight="1">
      <c r="C267" s="346"/>
      <c r="F267" s="345"/>
      <c r="G267" s="345"/>
      <c r="H267" s="248"/>
      <c r="K267" s="346"/>
      <c r="P267" s="248"/>
      <c r="X267" s="248"/>
      <c r="AA267" s="346"/>
      <c r="AF267" s="248"/>
      <c r="AI267" s="346"/>
      <c r="AN267" s="248"/>
    </row>
    <row r="268" spans="3:40" ht="13.5" customHeight="1">
      <c r="C268" s="346"/>
      <c r="F268" s="345"/>
      <c r="G268" s="345"/>
      <c r="H268" s="248"/>
      <c r="K268" s="346"/>
      <c r="P268" s="248"/>
      <c r="X268" s="248"/>
      <c r="AA268" s="346"/>
      <c r="AF268" s="248"/>
      <c r="AI268" s="346"/>
      <c r="AN268" s="248"/>
    </row>
    <row r="269" spans="3:40" ht="13.5" customHeight="1">
      <c r="C269" s="346"/>
      <c r="F269" s="345"/>
      <c r="G269" s="345"/>
      <c r="H269" s="248"/>
      <c r="K269" s="346"/>
      <c r="P269" s="248"/>
      <c r="X269" s="248"/>
      <c r="AA269" s="346"/>
      <c r="AF269" s="248"/>
      <c r="AI269" s="346"/>
      <c r="AN269" s="248"/>
    </row>
    <row r="270" spans="3:40" ht="13.5" customHeight="1">
      <c r="C270" s="346"/>
      <c r="F270" s="345"/>
      <c r="G270" s="345"/>
      <c r="H270" s="248"/>
      <c r="K270" s="346"/>
      <c r="P270" s="248"/>
      <c r="X270" s="248"/>
      <c r="AA270" s="346"/>
      <c r="AF270" s="248"/>
      <c r="AI270" s="346"/>
      <c r="AN270" s="248"/>
    </row>
    <row r="271" spans="3:40" ht="13.5" customHeight="1">
      <c r="C271" s="346"/>
      <c r="F271" s="345"/>
      <c r="G271" s="345"/>
      <c r="H271" s="248"/>
      <c r="K271" s="346"/>
      <c r="P271" s="248"/>
      <c r="X271" s="248"/>
      <c r="AA271" s="346"/>
      <c r="AF271" s="248"/>
      <c r="AI271" s="346"/>
      <c r="AN271" s="248"/>
    </row>
    <row r="272" spans="3:40" ht="13.5" customHeight="1">
      <c r="C272" s="346"/>
      <c r="F272" s="345"/>
      <c r="G272" s="345"/>
      <c r="H272" s="248"/>
      <c r="K272" s="346"/>
      <c r="P272" s="248"/>
      <c r="X272" s="248"/>
      <c r="AA272" s="346"/>
      <c r="AF272" s="248"/>
      <c r="AI272" s="346"/>
      <c r="AN272" s="248"/>
    </row>
    <row r="273" spans="3:40" ht="13.5" customHeight="1">
      <c r="C273" s="346"/>
      <c r="F273" s="345"/>
      <c r="G273" s="345"/>
      <c r="H273" s="248"/>
      <c r="K273" s="346"/>
      <c r="P273" s="248"/>
      <c r="X273" s="248"/>
      <c r="AA273" s="346"/>
      <c r="AF273" s="248"/>
      <c r="AI273" s="346"/>
      <c r="AN273" s="248"/>
    </row>
    <row r="274" spans="3:40" ht="13.5" customHeight="1">
      <c r="C274" s="346"/>
      <c r="F274" s="345"/>
      <c r="G274" s="345"/>
      <c r="H274" s="248"/>
      <c r="K274" s="346"/>
      <c r="P274" s="248"/>
      <c r="X274" s="248"/>
      <c r="AA274" s="346"/>
      <c r="AF274" s="248"/>
      <c r="AI274" s="346"/>
      <c r="AN274" s="248"/>
    </row>
    <row r="275" spans="3:40" ht="13.5" customHeight="1">
      <c r="C275" s="346"/>
      <c r="F275" s="345"/>
      <c r="G275" s="345"/>
      <c r="H275" s="248"/>
      <c r="K275" s="346"/>
      <c r="P275" s="248"/>
      <c r="X275" s="248"/>
      <c r="AA275" s="346"/>
      <c r="AF275" s="248"/>
      <c r="AI275" s="346"/>
      <c r="AN275" s="248"/>
    </row>
    <row r="276" spans="3:40" ht="13.5" customHeight="1">
      <c r="C276" s="346"/>
      <c r="F276" s="345"/>
      <c r="G276" s="345"/>
      <c r="H276" s="248"/>
      <c r="K276" s="346"/>
      <c r="P276" s="248"/>
      <c r="X276" s="248"/>
      <c r="AA276" s="346"/>
      <c r="AF276" s="248"/>
      <c r="AI276" s="346"/>
      <c r="AN276" s="248"/>
    </row>
    <row r="277" spans="3:40" ht="13.5" customHeight="1">
      <c r="C277" s="346"/>
      <c r="F277" s="345"/>
      <c r="G277" s="345"/>
      <c r="H277" s="248"/>
      <c r="K277" s="346"/>
      <c r="P277" s="248"/>
      <c r="X277" s="248"/>
      <c r="AA277" s="346"/>
      <c r="AF277" s="248"/>
      <c r="AI277" s="346"/>
      <c r="AN277" s="248"/>
    </row>
    <row r="278" spans="3:40" ht="13.5" customHeight="1">
      <c r="C278" s="346"/>
      <c r="F278" s="345"/>
      <c r="G278" s="345"/>
      <c r="H278" s="248"/>
      <c r="K278" s="346"/>
      <c r="P278" s="248"/>
      <c r="X278" s="248"/>
      <c r="AA278" s="346"/>
      <c r="AF278" s="248"/>
      <c r="AI278" s="346"/>
      <c r="AN278" s="248"/>
    </row>
    <row r="279" spans="3:40" ht="13.5" customHeight="1">
      <c r="C279" s="346"/>
      <c r="F279" s="345"/>
      <c r="G279" s="345"/>
      <c r="H279" s="248"/>
      <c r="K279" s="346"/>
      <c r="P279" s="248"/>
      <c r="X279" s="248"/>
      <c r="AA279" s="346"/>
      <c r="AF279" s="248"/>
      <c r="AI279" s="346"/>
      <c r="AN279" s="248"/>
    </row>
    <row r="280" spans="3:40" ht="13.5" customHeight="1">
      <c r="C280" s="346"/>
      <c r="F280" s="345"/>
      <c r="G280" s="345"/>
      <c r="H280" s="248"/>
      <c r="K280" s="346"/>
      <c r="P280" s="248"/>
      <c r="X280" s="248"/>
      <c r="AA280" s="346"/>
      <c r="AF280" s="248"/>
      <c r="AI280" s="346"/>
      <c r="AN280" s="248"/>
    </row>
    <row r="281" spans="3:40" ht="13.5" customHeight="1">
      <c r="C281" s="346"/>
      <c r="F281" s="345"/>
      <c r="G281" s="345"/>
      <c r="H281" s="248"/>
      <c r="K281" s="346"/>
      <c r="P281" s="248"/>
      <c r="X281" s="248"/>
      <c r="AA281" s="346"/>
      <c r="AF281" s="248"/>
      <c r="AI281" s="346"/>
      <c r="AN281" s="248"/>
    </row>
    <row r="282" spans="3:40" ht="13.5" customHeight="1">
      <c r="C282" s="346"/>
      <c r="F282" s="345"/>
      <c r="G282" s="345"/>
      <c r="H282" s="248"/>
      <c r="K282" s="346"/>
      <c r="P282" s="248"/>
      <c r="X282" s="248"/>
      <c r="AA282" s="346"/>
      <c r="AF282" s="248"/>
      <c r="AI282" s="346"/>
      <c r="AN282" s="248"/>
    </row>
    <row r="283" spans="3:40" ht="13.5" customHeight="1">
      <c r="C283" s="346"/>
      <c r="F283" s="345"/>
      <c r="G283" s="345"/>
      <c r="H283" s="248"/>
      <c r="K283" s="346"/>
      <c r="P283" s="248"/>
      <c r="X283" s="248"/>
      <c r="AA283" s="346"/>
      <c r="AF283" s="248"/>
      <c r="AI283" s="346"/>
      <c r="AN283" s="248"/>
    </row>
    <row r="284" spans="3:40" ht="13.5" customHeight="1">
      <c r="C284" s="346"/>
      <c r="F284" s="345"/>
      <c r="G284" s="345"/>
      <c r="H284" s="248"/>
      <c r="K284" s="346"/>
      <c r="P284" s="248"/>
      <c r="X284" s="248"/>
      <c r="AA284" s="346"/>
      <c r="AF284" s="248"/>
      <c r="AI284" s="346"/>
      <c r="AN284" s="248"/>
    </row>
    <row r="285" spans="3:40" ht="13.5" customHeight="1">
      <c r="C285" s="346"/>
      <c r="F285" s="345"/>
      <c r="G285" s="345"/>
      <c r="H285" s="248"/>
      <c r="K285" s="346"/>
      <c r="P285" s="248"/>
      <c r="X285" s="248"/>
      <c r="AA285" s="346"/>
      <c r="AF285" s="248"/>
      <c r="AI285" s="346"/>
      <c r="AN285" s="248"/>
    </row>
    <row r="286" spans="3:40" ht="13.5" customHeight="1">
      <c r="C286" s="346"/>
      <c r="F286" s="345"/>
      <c r="G286" s="345"/>
      <c r="H286" s="248"/>
      <c r="K286" s="346"/>
      <c r="P286" s="248"/>
      <c r="X286" s="248"/>
      <c r="AA286" s="346"/>
      <c r="AF286" s="248"/>
      <c r="AI286" s="346"/>
      <c r="AN286" s="248"/>
    </row>
    <row r="287" spans="3:40" ht="13.5" customHeight="1">
      <c r="C287" s="346"/>
      <c r="F287" s="345"/>
      <c r="G287" s="345"/>
      <c r="H287" s="248"/>
      <c r="K287" s="346"/>
      <c r="P287" s="248"/>
      <c r="X287" s="248"/>
      <c r="AA287" s="346"/>
      <c r="AF287" s="248"/>
      <c r="AI287" s="346"/>
      <c r="AN287" s="248"/>
    </row>
    <row r="288" spans="3:40" ht="13.5" customHeight="1">
      <c r="C288" s="346"/>
      <c r="F288" s="345"/>
      <c r="G288" s="345"/>
      <c r="H288" s="248"/>
      <c r="K288" s="346"/>
      <c r="P288" s="248"/>
      <c r="X288" s="248"/>
      <c r="AA288" s="346"/>
      <c r="AF288" s="248"/>
      <c r="AI288" s="346"/>
      <c r="AN288" s="248"/>
    </row>
    <row r="289" spans="3:40" ht="13.5" customHeight="1">
      <c r="C289" s="346"/>
      <c r="F289" s="345"/>
      <c r="G289" s="345"/>
      <c r="H289" s="248"/>
      <c r="K289" s="346"/>
      <c r="P289" s="248"/>
      <c r="X289" s="248"/>
      <c r="AA289" s="346"/>
      <c r="AF289" s="248"/>
      <c r="AI289" s="346"/>
      <c r="AN289" s="248"/>
    </row>
    <row r="290" spans="3:40" ht="13.5" customHeight="1">
      <c r="C290" s="346"/>
      <c r="F290" s="345"/>
      <c r="G290" s="345"/>
      <c r="H290" s="248"/>
      <c r="K290" s="346"/>
      <c r="P290" s="248"/>
      <c r="X290" s="248"/>
      <c r="AA290" s="346"/>
      <c r="AF290" s="248"/>
      <c r="AI290" s="346"/>
      <c r="AN290" s="248"/>
    </row>
    <row r="291" spans="3:40" ht="13.5" customHeight="1">
      <c r="C291" s="346"/>
      <c r="F291" s="345"/>
      <c r="G291" s="345"/>
      <c r="H291" s="248"/>
      <c r="K291" s="346"/>
      <c r="P291" s="248"/>
      <c r="X291" s="248"/>
      <c r="AA291" s="346"/>
      <c r="AF291" s="248"/>
      <c r="AI291" s="346"/>
      <c r="AN291" s="248"/>
    </row>
    <row r="292" spans="3:40" ht="13.5" customHeight="1">
      <c r="C292" s="346"/>
      <c r="F292" s="345"/>
      <c r="G292" s="345"/>
      <c r="H292" s="248"/>
      <c r="K292" s="346"/>
      <c r="P292" s="248"/>
      <c r="X292" s="248"/>
      <c r="AA292" s="346"/>
      <c r="AF292" s="248"/>
      <c r="AI292" s="346"/>
      <c r="AN292" s="248"/>
    </row>
    <row r="293" spans="3:40" ht="13.5" customHeight="1">
      <c r="C293" s="346"/>
      <c r="F293" s="345"/>
      <c r="G293" s="345"/>
      <c r="H293" s="248"/>
      <c r="K293" s="346"/>
      <c r="P293" s="248"/>
      <c r="X293" s="248"/>
      <c r="AA293" s="346"/>
      <c r="AF293" s="248"/>
      <c r="AI293" s="346"/>
      <c r="AN293" s="248"/>
    </row>
    <row r="294" spans="3:40" ht="13.5" customHeight="1">
      <c r="C294" s="346"/>
      <c r="F294" s="345"/>
      <c r="G294" s="345"/>
      <c r="H294" s="248"/>
      <c r="K294" s="346"/>
      <c r="P294" s="248"/>
      <c r="X294" s="248"/>
      <c r="AA294" s="346"/>
      <c r="AF294" s="248"/>
      <c r="AI294" s="346"/>
      <c r="AN294" s="248"/>
    </row>
    <row r="295" spans="3:40" ht="13.5" customHeight="1">
      <c r="C295" s="346"/>
      <c r="F295" s="345"/>
      <c r="G295" s="345"/>
      <c r="H295" s="248"/>
      <c r="K295" s="346"/>
      <c r="P295" s="248"/>
      <c r="X295" s="248"/>
      <c r="AA295" s="346"/>
      <c r="AF295" s="248"/>
      <c r="AI295" s="346"/>
      <c r="AN295" s="248"/>
    </row>
    <row r="296" spans="3:40" ht="13.5" customHeight="1">
      <c r="C296" s="346"/>
      <c r="F296" s="345"/>
      <c r="G296" s="345"/>
      <c r="H296" s="248"/>
      <c r="K296" s="346"/>
      <c r="P296" s="248"/>
      <c r="X296" s="248"/>
      <c r="AA296" s="346"/>
      <c r="AF296" s="248"/>
      <c r="AI296" s="346"/>
      <c r="AN296" s="248"/>
    </row>
    <row r="297" spans="3:40" ht="13.5" customHeight="1">
      <c r="C297" s="346"/>
      <c r="F297" s="345"/>
      <c r="G297" s="345"/>
      <c r="H297" s="248"/>
      <c r="K297" s="346"/>
      <c r="P297" s="248"/>
      <c r="X297" s="248"/>
      <c r="AA297" s="346"/>
      <c r="AF297" s="248"/>
      <c r="AI297" s="346"/>
      <c r="AN297" s="248"/>
    </row>
    <row r="298" spans="3:40" ht="13.5" customHeight="1">
      <c r="C298" s="346"/>
      <c r="F298" s="345"/>
      <c r="G298" s="345"/>
      <c r="H298" s="248"/>
      <c r="K298" s="346"/>
      <c r="P298" s="248"/>
      <c r="X298" s="248"/>
      <c r="AA298" s="346"/>
      <c r="AF298" s="248"/>
      <c r="AI298" s="346"/>
      <c r="AN298" s="248"/>
    </row>
    <row r="299" spans="3:40" ht="13.5" customHeight="1">
      <c r="C299" s="346"/>
      <c r="F299" s="345"/>
      <c r="G299" s="345"/>
      <c r="H299" s="248"/>
      <c r="K299" s="346"/>
      <c r="P299" s="248"/>
      <c r="X299" s="248"/>
      <c r="AA299" s="346"/>
      <c r="AF299" s="248"/>
      <c r="AI299" s="346"/>
      <c r="AN299" s="248"/>
    </row>
    <row r="300" spans="3:40" ht="13.5" customHeight="1">
      <c r="C300" s="346"/>
      <c r="F300" s="345"/>
      <c r="G300" s="345"/>
      <c r="H300" s="248"/>
      <c r="K300" s="346"/>
      <c r="P300" s="248"/>
      <c r="X300" s="248"/>
      <c r="AA300" s="346"/>
      <c r="AF300" s="248"/>
      <c r="AI300" s="346"/>
      <c r="AN300" s="248"/>
    </row>
    <row r="301" spans="3:40" ht="13.5" customHeight="1">
      <c r="C301" s="346"/>
      <c r="F301" s="345"/>
      <c r="G301" s="345"/>
      <c r="H301" s="248"/>
      <c r="K301" s="346"/>
      <c r="P301" s="248"/>
      <c r="X301" s="248"/>
      <c r="AA301" s="346"/>
      <c r="AF301" s="248"/>
      <c r="AI301" s="346"/>
      <c r="AN301" s="248"/>
    </row>
    <row r="302" spans="3:40" ht="13.5" customHeight="1">
      <c r="C302" s="346"/>
      <c r="F302" s="345"/>
      <c r="G302" s="345"/>
      <c r="H302" s="248"/>
      <c r="K302" s="346"/>
      <c r="P302" s="248"/>
      <c r="X302" s="248"/>
      <c r="AA302" s="346"/>
      <c r="AF302" s="248"/>
      <c r="AI302" s="346"/>
      <c r="AN302" s="248"/>
    </row>
    <row r="303" spans="3:40" ht="13.5" customHeight="1">
      <c r="C303" s="346"/>
      <c r="F303" s="345"/>
      <c r="G303" s="345"/>
      <c r="H303" s="248"/>
      <c r="K303" s="346"/>
      <c r="P303" s="248"/>
      <c r="X303" s="248"/>
      <c r="AA303" s="346"/>
      <c r="AF303" s="248"/>
      <c r="AI303" s="346"/>
      <c r="AN303" s="248"/>
    </row>
    <row r="304" spans="3:40" ht="13.5" customHeight="1">
      <c r="C304" s="346"/>
      <c r="F304" s="345"/>
      <c r="G304" s="345"/>
      <c r="H304" s="248"/>
      <c r="K304" s="346"/>
      <c r="P304" s="248"/>
      <c r="X304" s="248"/>
      <c r="AA304" s="346"/>
      <c r="AF304" s="248"/>
      <c r="AI304" s="346"/>
      <c r="AN304" s="248"/>
    </row>
    <row r="305" spans="3:40" ht="13.5" customHeight="1">
      <c r="C305" s="346"/>
      <c r="F305" s="345"/>
      <c r="G305" s="345"/>
      <c r="H305" s="248"/>
      <c r="K305" s="346"/>
      <c r="P305" s="248"/>
      <c r="X305" s="248"/>
      <c r="AA305" s="346"/>
      <c r="AF305" s="248"/>
      <c r="AI305" s="346"/>
      <c r="AN305" s="248"/>
    </row>
    <row r="306" spans="3:40" ht="13.5" customHeight="1">
      <c r="C306" s="346"/>
      <c r="F306" s="345"/>
      <c r="G306" s="345"/>
      <c r="H306" s="248"/>
      <c r="K306" s="346"/>
      <c r="P306" s="248"/>
      <c r="X306" s="248"/>
      <c r="AA306" s="346"/>
      <c r="AF306" s="248"/>
      <c r="AI306" s="346"/>
      <c r="AN306" s="248"/>
    </row>
    <row r="307" spans="3:40" ht="13.5" customHeight="1">
      <c r="C307" s="346"/>
      <c r="F307" s="345"/>
      <c r="G307" s="345"/>
      <c r="H307" s="248"/>
      <c r="K307" s="346"/>
      <c r="P307" s="248"/>
      <c r="X307" s="248"/>
      <c r="AA307" s="346"/>
      <c r="AF307" s="248"/>
      <c r="AI307" s="346"/>
      <c r="AN307" s="248"/>
    </row>
    <row r="308" spans="3:40" ht="13.5" customHeight="1">
      <c r="C308" s="346"/>
      <c r="F308" s="345"/>
      <c r="G308" s="345"/>
      <c r="H308" s="248"/>
      <c r="K308" s="346"/>
      <c r="P308" s="248"/>
      <c r="X308" s="248"/>
      <c r="AA308" s="346"/>
      <c r="AF308" s="248"/>
      <c r="AI308" s="346"/>
      <c r="AN308" s="248"/>
    </row>
    <row r="309" spans="3:40" ht="13.5" customHeight="1">
      <c r="C309" s="346"/>
      <c r="F309" s="345"/>
      <c r="G309" s="345"/>
      <c r="H309" s="248"/>
      <c r="K309" s="346"/>
      <c r="P309" s="248"/>
      <c r="X309" s="248"/>
      <c r="AA309" s="346"/>
      <c r="AF309" s="248"/>
      <c r="AI309" s="346"/>
      <c r="AN309" s="248"/>
    </row>
    <row r="310" spans="3:40" ht="13.5" customHeight="1">
      <c r="C310" s="346"/>
      <c r="F310" s="345"/>
      <c r="G310" s="345"/>
      <c r="H310" s="248"/>
      <c r="K310" s="346"/>
      <c r="P310" s="248"/>
      <c r="X310" s="248"/>
      <c r="AA310" s="346"/>
      <c r="AF310" s="248"/>
      <c r="AI310" s="346"/>
      <c r="AN310" s="248"/>
    </row>
    <row r="311" spans="3:40" ht="13.5" customHeight="1">
      <c r="C311" s="346"/>
      <c r="F311" s="345"/>
      <c r="G311" s="345"/>
      <c r="H311" s="248"/>
      <c r="K311" s="346"/>
      <c r="P311" s="248"/>
      <c r="X311" s="248"/>
      <c r="AA311" s="346"/>
      <c r="AF311" s="248"/>
      <c r="AI311" s="346"/>
      <c r="AN311" s="248"/>
    </row>
    <row r="312" spans="3:40" ht="13.5" customHeight="1">
      <c r="C312" s="346"/>
      <c r="F312" s="345"/>
      <c r="G312" s="345"/>
      <c r="H312" s="248"/>
      <c r="K312" s="346"/>
      <c r="P312" s="248"/>
      <c r="X312" s="248"/>
      <c r="AA312" s="346"/>
      <c r="AF312" s="248"/>
      <c r="AI312" s="346"/>
      <c r="AN312" s="248"/>
    </row>
    <row r="313" spans="3:40" ht="13.5" customHeight="1">
      <c r="C313" s="346"/>
      <c r="F313" s="345"/>
      <c r="G313" s="345"/>
      <c r="H313" s="248"/>
      <c r="K313" s="346"/>
      <c r="P313" s="248"/>
      <c r="X313" s="248"/>
      <c r="AA313" s="346"/>
      <c r="AF313" s="248"/>
      <c r="AI313" s="346"/>
      <c r="AN313" s="248"/>
    </row>
    <row r="314" spans="3:40" ht="13.5" customHeight="1">
      <c r="C314" s="346"/>
      <c r="F314" s="345"/>
      <c r="G314" s="345"/>
      <c r="H314" s="248"/>
      <c r="K314" s="346"/>
      <c r="P314" s="248"/>
      <c r="X314" s="248"/>
      <c r="AA314" s="346"/>
      <c r="AF314" s="248"/>
      <c r="AI314" s="346"/>
      <c r="AN314" s="248"/>
    </row>
    <row r="315" spans="3:40" ht="13.5" customHeight="1">
      <c r="C315" s="346"/>
      <c r="F315" s="345"/>
      <c r="G315" s="345"/>
      <c r="H315" s="248"/>
      <c r="K315" s="346"/>
      <c r="P315" s="248"/>
      <c r="X315" s="248"/>
      <c r="AA315" s="346"/>
      <c r="AF315" s="248"/>
      <c r="AI315" s="346"/>
      <c r="AN315" s="248"/>
    </row>
    <row r="316" spans="3:40" ht="13.5" customHeight="1">
      <c r="C316" s="346"/>
      <c r="F316" s="345"/>
      <c r="G316" s="345"/>
      <c r="H316" s="248"/>
      <c r="K316" s="346"/>
      <c r="P316" s="248"/>
      <c r="X316" s="248"/>
      <c r="AA316" s="346"/>
      <c r="AF316" s="248"/>
      <c r="AI316" s="346"/>
      <c r="AN316" s="248"/>
    </row>
    <row r="317" spans="3:40" ht="13.5" customHeight="1">
      <c r="C317" s="346"/>
      <c r="F317" s="345"/>
      <c r="G317" s="345"/>
      <c r="H317" s="248"/>
      <c r="K317" s="346"/>
      <c r="P317" s="248"/>
      <c r="X317" s="248"/>
      <c r="AA317" s="346"/>
      <c r="AF317" s="248"/>
      <c r="AI317" s="346"/>
      <c r="AN317" s="248"/>
    </row>
    <row r="318" spans="3:40" ht="13.5" customHeight="1">
      <c r="C318" s="346"/>
      <c r="F318" s="345"/>
      <c r="G318" s="345"/>
      <c r="H318" s="248"/>
      <c r="K318" s="346"/>
      <c r="P318" s="248"/>
      <c r="X318" s="248"/>
      <c r="AA318" s="346"/>
      <c r="AF318" s="248"/>
      <c r="AI318" s="346"/>
      <c r="AN318" s="248"/>
    </row>
    <row r="319" spans="3:40" ht="13.5" customHeight="1">
      <c r="C319" s="346"/>
      <c r="F319" s="345"/>
      <c r="G319" s="345"/>
      <c r="H319" s="248"/>
      <c r="K319" s="346"/>
      <c r="P319" s="248"/>
      <c r="X319" s="248"/>
      <c r="AA319" s="346"/>
      <c r="AF319" s="248"/>
      <c r="AI319" s="346"/>
      <c r="AN319" s="248"/>
    </row>
    <row r="320" spans="3:40" ht="13.5" customHeight="1">
      <c r="C320" s="346"/>
      <c r="F320" s="345"/>
      <c r="G320" s="345"/>
      <c r="H320" s="248"/>
      <c r="K320" s="346"/>
      <c r="P320" s="248"/>
      <c r="X320" s="248"/>
      <c r="AA320" s="346"/>
      <c r="AF320" s="248"/>
      <c r="AI320" s="346"/>
      <c r="AN320" s="248"/>
    </row>
    <row r="321" spans="3:40" ht="13.5" customHeight="1">
      <c r="C321" s="346"/>
      <c r="F321" s="345"/>
      <c r="G321" s="345"/>
      <c r="H321" s="248"/>
      <c r="K321" s="346"/>
      <c r="P321" s="248"/>
      <c r="X321" s="248"/>
      <c r="AA321" s="346"/>
      <c r="AF321" s="248"/>
      <c r="AI321" s="346"/>
      <c r="AN321" s="248"/>
    </row>
    <row r="322" spans="3:40" ht="13.5" customHeight="1">
      <c r="C322" s="346"/>
      <c r="F322" s="345"/>
      <c r="G322" s="345"/>
      <c r="H322" s="248"/>
      <c r="K322" s="346"/>
      <c r="P322" s="248"/>
      <c r="X322" s="248"/>
      <c r="AA322" s="346"/>
      <c r="AF322" s="248"/>
      <c r="AI322" s="346"/>
      <c r="AN322" s="248"/>
    </row>
    <row r="323" spans="3:40" ht="13.5" customHeight="1">
      <c r="C323" s="346"/>
      <c r="F323" s="345"/>
      <c r="G323" s="345"/>
      <c r="H323" s="248"/>
      <c r="K323" s="346"/>
      <c r="P323" s="248"/>
      <c r="X323" s="248"/>
      <c r="AA323" s="346"/>
      <c r="AF323" s="248"/>
      <c r="AI323" s="346"/>
      <c r="AN323" s="248"/>
    </row>
    <row r="324" spans="3:40" ht="13.5" customHeight="1">
      <c r="C324" s="346"/>
      <c r="F324" s="345"/>
      <c r="G324" s="345"/>
      <c r="H324" s="248"/>
      <c r="K324" s="346"/>
      <c r="P324" s="248"/>
      <c r="X324" s="248"/>
      <c r="AA324" s="346"/>
      <c r="AF324" s="248"/>
      <c r="AI324" s="346"/>
      <c r="AN324" s="248"/>
    </row>
    <row r="325" spans="3:40" ht="13.5" customHeight="1">
      <c r="C325" s="346"/>
      <c r="F325" s="345"/>
      <c r="G325" s="345"/>
      <c r="H325" s="248"/>
      <c r="K325" s="346"/>
      <c r="P325" s="248"/>
      <c r="X325" s="248"/>
      <c r="AA325" s="346"/>
      <c r="AF325" s="248"/>
      <c r="AI325" s="346"/>
      <c r="AN325" s="248"/>
    </row>
    <row r="326" spans="3:40" ht="13.5" customHeight="1">
      <c r="C326" s="346"/>
      <c r="F326" s="345"/>
      <c r="G326" s="345"/>
      <c r="H326" s="248"/>
      <c r="K326" s="346"/>
      <c r="P326" s="248"/>
      <c r="X326" s="248"/>
      <c r="AA326" s="346"/>
      <c r="AF326" s="248"/>
      <c r="AI326" s="346"/>
      <c r="AN326" s="248"/>
    </row>
    <row r="327" spans="3:40" ht="13.5" customHeight="1">
      <c r="C327" s="346"/>
      <c r="F327" s="345"/>
      <c r="G327" s="345"/>
      <c r="H327" s="248"/>
      <c r="K327" s="346"/>
      <c r="P327" s="248"/>
      <c r="X327" s="248"/>
      <c r="AA327" s="346"/>
      <c r="AF327" s="248"/>
      <c r="AI327" s="346"/>
      <c r="AN327" s="248"/>
    </row>
    <row r="328" spans="3:40" ht="13.5" customHeight="1">
      <c r="C328" s="346"/>
      <c r="F328" s="345"/>
      <c r="G328" s="345"/>
      <c r="H328" s="248"/>
      <c r="K328" s="346"/>
      <c r="P328" s="248"/>
      <c r="X328" s="248"/>
      <c r="AA328" s="346"/>
      <c r="AF328" s="248"/>
      <c r="AI328" s="346"/>
      <c r="AN328" s="248"/>
    </row>
    <row r="329" spans="3:40" ht="13.5" customHeight="1">
      <c r="C329" s="346"/>
      <c r="F329" s="345"/>
      <c r="G329" s="345"/>
      <c r="H329" s="248"/>
      <c r="K329" s="346"/>
      <c r="P329" s="248"/>
      <c r="X329" s="248"/>
      <c r="AA329" s="346"/>
      <c r="AF329" s="248"/>
      <c r="AI329" s="346"/>
      <c r="AN329" s="248"/>
    </row>
    <row r="330" spans="3:40" ht="13.5" customHeight="1">
      <c r="C330" s="346"/>
      <c r="F330" s="345"/>
      <c r="G330" s="345"/>
      <c r="H330" s="248"/>
      <c r="K330" s="346"/>
      <c r="P330" s="248"/>
      <c r="X330" s="248"/>
      <c r="AA330" s="346"/>
      <c r="AF330" s="248"/>
      <c r="AI330" s="346"/>
      <c r="AN330" s="248"/>
    </row>
    <row r="331" spans="3:40" ht="13.5" customHeight="1">
      <c r="C331" s="346"/>
      <c r="F331" s="345"/>
      <c r="G331" s="345"/>
      <c r="H331" s="248"/>
      <c r="K331" s="346"/>
      <c r="P331" s="248"/>
      <c r="X331" s="248"/>
      <c r="AA331" s="346"/>
      <c r="AF331" s="248"/>
      <c r="AI331" s="346"/>
      <c r="AN331" s="248"/>
    </row>
    <row r="332" spans="3:40" ht="13.5" customHeight="1">
      <c r="C332" s="346"/>
      <c r="F332" s="345"/>
      <c r="G332" s="345"/>
      <c r="H332" s="248"/>
      <c r="K332" s="346"/>
      <c r="P332" s="248"/>
      <c r="X332" s="248"/>
      <c r="AA332" s="346"/>
      <c r="AF332" s="248"/>
      <c r="AI332" s="346"/>
      <c r="AN332" s="248"/>
    </row>
    <row r="333" spans="3:40" ht="13.5" customHeight="1">
      <c r="C333" s="346"/>
      <c r="F333" s="345"/>
      <c r="G333" s="345"/>
      <c r="H333" s="248"/>
      <c r="K333" s="346"/>
      <c r="P333" s="248"/>
      <c r="X333" s="248"/>
      <c r="AA333" s="346"/>
      <c r="AF333" s="248"/>
      <c r="AI333" s="346"/>
      <c r="AN333" s="248"/>
    </row>
    <row r="334" spans="3:40" ht="13.5" customHeight="1">
      <c r="C334" s="346"/>
      <c r="F334" s="345"/>
      <c r="G334" s="345"/>
      <c r="H334" s="248"/>
      <c r="K334" s="346"/>
      <c r="P334" s="248"/>
      <c r="X334" s="248"/>
      <c r="AA334" s="346"/>
      <c r="AF334" s="248"/>
      <c r="AI334" s="346"/>
      <c r="AN334" s="248"/>
    </row>
    <row r="335" spans="3:40" ht="13.5" customHeight="1">
      <c r="C335" s="346"/>
      <c r="F335" s="345"/>
      <c r="G335" s="345"/>
      <c r="H335" s="248"/>
      <c r="K335" s="346"/>
      <c r="P335" s="248"/>
      <c r="X335" s="248"/>
      <c r="AA335" s="346"/>
      <c r="AF335" s="248"/>
      <c r="AI335" s="346"/>
      <c r="AN335" s="248"/>
    </row>
    <row r="336" spans="3:40" ht="13.5" customHeight="1">
      <c r="C336" s="346"/>
      <c r="F336" s="345"/>
      <c r="G336" s="345"/>
      <c r="H336" s="248"/>
      <c r="K336" s="346"/>
      <c r="P336" s="248"/>
      <c r="X336" s="248"/>
      <c r="AA336" s="346"/>
      <c r="AF336" s="248"/>
      <c r="AI336" s="346"/>
      <c r="AN336" s="248"/>
    </row>
    <row r="337" spans="3:40" ht="13.5" customHeight="1">
      <c r="C337" s="346"/>
      <c r="F337" s="345"/>
      <c r="G337" s="345"/>
      <c r="H337" s="248"/>
      <c r="K337" s="346"/>
      <c r="P337" s="248"/>
      <c r="X337" s="248"/>
      <c r="AA337" s="346"/>
      <c r="AF337" s="248"/>
      <c r="AI337" s="346"/>
      <c r="AN337" s="248"/>
    </row>
    <row r="338" spans="3:40" ht="13.5" customHeight="1">
      <c r="C338" s="346"/>
      <c r="F338" s="345"/>
      <c r="G338" s="345"/>
      <c r="H338" s="248"/>
      <c r="K338" s="346"/>
      <c r="P338" s="248"/>
      <c r="X338" s="248"/>
      <c r="AA338" s="346"/>
      <c r="AF338" s="248"/>
      <c r="AI338" s="346"/>
      <c r="AN338" s="248"/>
    </row>
    <row r="339" spans="3:40" ht="13.5" customHeight="1">
      <c r="C339" s="346"/>
      <c r="F339" s="345"/>
      <c r="G339" s="345"/>
      <c r="H339" s="248"/>
      <c r="K339" s="346"/>
      <c r="P339" s="248"/>
      <c r="X339" s="248"/>
      <c r="AA339" s="346"/>
      <c r="AF339" s="248"/>
      <c r="AI339" s="346"/>
      <c r="AN339" s="248"/>
    </row>
    <row r="340" spans="3:40" ht="13.5" customHeight="1">
      <c r="C340" s="346"/>
      <c r="F340" s="345"/>
      <c r="G340" s="345"/>
      <c r="H340" s="248"/>
      <c r="K340" s="346"/>
      <c r="P340" s="248"/>
      <c r="X340" s="248"/>
      <c r="AA340" s="346"/>
      <c r="AF340" s="248"/>
      <c r="AI340" s="346"/>
      <c r="AN340" s="248"/>
    </row>
    <row r="341" spans="3:40" ht="13.5" customHeight="1">
      <c r="C341" s="346"/>
      <c r="F341" s="345"/>
      <c r="G341" s="345"/>
      <c r="H341" s="248"/>
      <c r="K341" s="346"/>
      <c r="P341" s="248"/>
      <c r="X341" s="248"/>
      <c r="AA341" s="346"/>
      <c r="AF341" s="248"/>
      <c r="AI341" s="346"/>
      <c r="AN341" s="248"/>
    </row>
    <row r="342" spans="3:40" ht="13.5" customHeight="1">
      <c r="C342" s="346"/>
      <c r="F342" s="345"/>
      <c r="G342" s="345"/>
      <c r="H342" s="248"/>
      <c r="K342" s="346"/>
      <c r="P342" s="248"/>
      <c r="X342" s="248"/>
      <c r="AA342" s="346"/>
      <c r="AF342" s="248"/>
      <c r="AI342" s="346"/>
      <c r="AN342" s="248"/>
    </row>
    <row r="343" spans="3:40" ht="13.5" customHeight="1">
      <c r="C343" s="346"/>
      <c r="F343" s="345"/>
      <c r="G343" s="345"/>
      <c r="H343" s="248"/>
      <c r="K343" s="346"/>
      <c r="P343" s="248"/>
      <c r="X343" s="248"/>
      <c r="AA343" s="346"/>
      <c r="AF343" s="248"/>
      <c r="AI343" s="346"/>
      <c r="AN343" s="248"/>
    </row>
    <row r="344" spans="3:40" ht="13.5" customHeight="1">
      <c r="C344" s="346"/>
      <c r="F344" s="345"/>
      <c r="G344" s="345"/>
      <c r="H344" s="248"/>
      <c r="K344" s="346"/>
      <c r="P344" s="248"/>
      <c r="X344" s="248"/>
      <c r="AA344" s="346"/>
      <c r="AF344" s="248"/>
      <c r="AI344" s="346"/>
      <c r="AN344" s="248"/>
    </row>
    <row r="345" spans="3:40" ht="13.5" customHeight="1">
      <c r="C345" s="346"/>
      <c r="F345" s="345"/>
      <c r="G345" s="345"/>
      <c r="H345" s="248"/>
      <c r="K345" s="346"/>
      <c r="P345" s="248"/>
      <c r="X345" s="248"/>
      <c r="AA345" s="346"/>
      <c r="AF345" s="248"/>
      <c r="AI345" s="346"/>
      <c r="AN345" s="248"/>
    </row>
    <row r="346" spans="3:40" ht="13.5" customHeight="1">
      <c r="C346" s="346"/>
      <c r="F346" s="345"/>
      <c r="G346" s="345"/>
      <c r="H346" s="248"/>
      <c r="K346" s="346"/>
      <c r="P346" s="248"/>
      <c r="X346" s="248"/>
      <c r="AA346" s="346"/>
      <c r="AF346" s="248"/>
      <c r="AI346" s="346"/>
      <c r="AN346" s="248"/>
    </row>
    <row r="347" spans="3:40" ht="13.5" customHeight="1">
      <c r="C347" s="346"/>
      <c r="F347" s="345"/>
      <c r="G347" s="345"/>
      <c r="H347" s="248"/>
      <c r="K347" s="346"/>
      <c r="P347" s="248"/>
      <c r="X347" s="248"/>
      <c r="AA347" s="346"/>
      <c r="AF347" s="248"/>
      <c r="AI347" s="346"/>
      <c r="AN347" s="248"/>
    </row>
    <row r="348" spans="3:40" ht="13.5" customHeight="1">
      <c r="C348" s="346"/>
      <c r="F348" s="345"/>
      <c r="G348" s="345"/>
      <c r="H348" s="248"/>
      <c r="K348" s="346"/>
      <c r="P348" s="248"/>
      <c r="X348" s="248"/>
      <c r="AA348" s="346"/>
      <c r="AF348" s="248"/>
      <c r="AI348" s="346"/>
      <c r="AN348" s="248"/>
    </row>
    <row r="349" spans="3:40" ht="13.5" customHeight="1">
      <c r="C349" s="346"/>
      <c r="F349" s="345"/>
      <c r="G349" s="345"/>
      <c r="H349" s="248"/>
      <c r="K349" s="346"/>
      <c r="P349" s="248"/>
      <c r="X349" s="248"/>
      <c r="AA349" s="346"/>
      <c r="AF349" s="248"/>
      <c r="AI349" s="346"/>
      <c r="AN349" s="248"/>
    </row>
    <row r="350" spans="3:40" ht="13.5" customHeight="1">
      <c r="C350" s="346"/>
      <c r="F350" s="345"/>
      <c r="G350" s="345"/>
      <c r="H350" s="248"/>
      <c r="K350" s="346"/>
      <c r="P350" s="248"/>
      <c r="X350" s="248"/>
      <c r="AA350" s="346"/>
      <c r="AF350" s="248"/>
      <c r="AI350" s="346"/>
      <c r="AN350" s="248"/>
    </row>
    <row r="351" spans="3:40" ht="13.5" customHeight="1">
      <c r="C351" s="346"/>
      <c r="F351" s="345"/>
      <c r="G351" s="345"/>
      <c r="H351" s="248"/>
      <c r="K351" s="346"/>
      <c r="P351" s="248"/>
      <c r="X351" s="248"/>
      <c r="AA351" s="346"/>
      <c r="AF351" s="248"/>
      <c r="AI351" s="346"/>
      <c r="AN351" s="248"/>
    </row>
    <row r="352" spans="3:40" ht="13.5" customHeight="1">
      <c r="C352" s="346"/>
      <c r="F352" s="345"/>
      <c r="G352" s="345"/>
      <c r="H352" s="248"/>
      <c r="K352" s="346"/>
      <c r="P352" s="248"/>
      <c r="X352" s="248"/>
      <c r="AA352" s="346"/>
      <c r="AF352" s="248"/>
      <c r="AI352" s="346"/>
      <c r="AN352" s="248"/>
    </row>
    <row r="353" spans="3:40" ht="13.5" customHeight="1">
      <c r="C353" s="346"/>
      <c r="F353" s="345"/>
      <c r="G353" s="345"/>
      <c r="H353" s="248"/>
      <c r="K353" s="346"/>
      <c r="P353" s="248"/>
      <c r="X353" s="248"/>
      <c r="AA353" s="346"/>
      <c r="AF353" s="248"/>
      <c r="AI353" s="346"/>
      <c r="AN353" s="248"/>
    </row>
    <row r="354" spans="3:40" ht="13.5" customHeight="1">
      <c r="C354" s="346"/>
      <c r="F354" s="345"/>
      <c r="G354" s="345"/>
      <c r="H354" s="248"/>
      <c r="K354" s="346"/>
      <c r="P354" s="248"/>
      <c r="X354" s="248"/>
      <c r="AA354" s="346"/>
      <c r="AF354" s="248"/>
      <c r="AI354" s="346"/>
      <c r="AN354" s="248"/>
    </row>
    <row r="355" spans="3:40" ht="13.5" customHeight="1">
      <c r="C355" s="346"/>
      <c r="F355" s="345"/>
      <c r="G355" s="345"/>
      <c r="H355" s="248"/>
      <c r="K355" s="346"/>
      <c r="P355" s="248"/>
      <c r="X355" s="248"/>
      <c r="AA355" s="346"/>
      <c r="AF355" s="248"/>
      <c r="AI355" s="346"/>
      <c r="AN355" s="248"/>
    </row>
    <row r="356" spans="3:40" ht="13.5" customHeight="1">
      <c r="C356" s="346"/>
      <c r="F356" s="345"/>
      <c r="G356" s="345"/>
      <c r="H356" s="248"/>
      <c r="K356" s="346"/>
      <c r="P356" s="248"/>
      <c r="X356" s="248"/>
      <c r="AA356" s="346"/>
      <c r="AF356" s="248"/>
      <c r="AI356" s="346"/>
      <c r="AN356" s="248"/>
    </row>
    <row r="357" spans="3:40" ht="13.5" customHeight="1">
      <c r="C357" s="346"/>
      <c r="F357" s="345"/>
      <c r="G357" s="345"/>
      <c r="H357" s="248"/>
      <c r="K357" s="346"/>
      <c r="P357" s="248"/>
      <c r="X357" s="248"/>
      <c r="AA357" s="346"/>
      <c r="AF357" s="248"/>
      <c r="AI357" s="346"/>
      <c r="AN357" s="248"/>
    </row>
    <row r="358" spans="3:40" ht="13.5" customHeight="1">
      <c r="C358" s="346"/>
      <c r="F358" s="345"/>
      <c r="G358" s="345"/>
      <c r="H358" s="248"/>
      <c r="K358" s="346"/>
      <c r="P358" s="248"/>
      <c r="X358" s="248"/>
      <c r="AA358" s="346"/>
      <c r="AF358" s="248"/>
      <c r="AI358" s="346"/>
      <c r="AN358" s="248"/>
    </row>
    <row r="359" spans="3:40" ht="13.5" customHeight="1">
      <c r="C359" s="346"/>
      <c r="F359" s="345"/>
      <c r="G359" s="345"/>
      <c r="H359" s="248"/>
      <c r="K359" s="346"/>
      <c r="P359" s="248"/>
      <c r="X359" s="248"/>
      <c r="AA359" s="346"/>
      <c r="AF359" s="248"/>
      <c r="AI359" s="346"/>
      <c r="AN359" s="248"/>
    </row>
    <row r="360" spans="3:40" ht="13.5" customHeight="1">
      <c r="C360" s="346"/>
      <c r="F360" s="345"/>
      <c r="G360" s="345"/>
      <c r="H360" s="248"/>
      <c r="K360" s="346"/>
      <c r="P360" s="248"/>
      <c r="X360" s="248"/>
      <c r="AA360" s="346"/>
      <c r="AF360" s="248"/>
      <c r="AI360" s="346"/>
      <c r="AN360" s="248"/>
    </row>
    <row r="361" spans="3:40" ht="13.5" customHeight="1">
      <c r="C361" s="346"/>
      <c r="F361" s="345"/>
      <c r="G361" s="345"/>
      <c r="H361" s="248"/>
      <c r="K361" s="346"/>
      <c r="P361" s="248"/>
      <c r="X361" s="248"/>
      <c r="AA361" s="346"/>
      <c r="AF361" s="248"/>
      <c r="AI361" s="346"/>
      <c r="AN361" s="248"/>
    </row>
    <row r="362" spans="3:40" ht="13.5" customHeight="1">
      <c r="C362" s="346"/>
      <c r="F362" s="345"/>
      <c r="G362" s="345"/>
      <c r="H362" s="248"/>
      <c r="K362" s="346"/>
      <c r="P362" s="248"/>
      <c r="X362" s="248"/>
      <c r="AA362" s="346"/>
      <c r="AF362" s="248"/>
      <c r="AI362" s="346"/>
      <c r="AN362" s="248"/>
    </row>
    <row r="363" spans="3:40" ht="13.5" customHeight="1">
      <c r="C363" s="346"/>
      <c r="F363" s="345"/>
      <c r="G363" s="345"/>
      <c r="H363" s="248"/>
      <c r="K363" s="346"/>
      <c r="P363" s="248"/>
      <c r="X363" s="248"/>
      <c r="AA363" s="346"/>
      <c r="AF363" s="248"/>
      <c r="AI363" s="346"/>
      <c r="AN363" s="248"/>
    </row>
    <row r="364" spans="3:40" ht="13.5" customHeight="1">
      <c r="C364" s="346"/>
      <c r="F364" s="345"/>
      <c r="G364" s="345"/>
      <c r="H364" s="248"/>
      <c r="K364" s="346"/>
      <c r="P364" s="248"/>
      <c r="X364" s="248"/>
      <c r="AA364" s="346"/>
      <c r="AF364" s="248"/>
      <c r="AI364" s="346"/>
      <c r="AN364" s="248"/>
    </row>
    <row r="365" spans="3:40" ht="13.5" customHeight="1">
      <c r="C365" s="346"/>
      <c r="F365" s="345"/>
      <c r="G365" s="345"/>
      <c r="H365" s="248"/>
      <c r="K365" s="346"/>
      <c r="P365" s="248"/>
      <c r="X365" s="248"/>
      <c r="AA365" s="346"/>
      <c r="AF365" s="248"/>
      <c r="AI365" s="346"/>
      <c r="AN365" s="248"/>
    </row>
    <row r="366" spans="3:40" ht="13.5" customHeight="1">
      <c r="C366" s="346"/>
      <c r="F366" s="345"/>
      <c r="G366" s="345"/>
      <c r="H366" s="248"/>
      <c r="K366" s="346"/>
      <c r="P366" s="248"/>
      <c r="X366" s="248"/>
      <c r="AA366" s="346"/>
      <c r="AF366" s="248"/>
      <c r="AI366" s="346"/>
      <c r="AN366" s="248"/>
    </row>
    <row r="367" spans="3:40" ht="13.5" customHeight="1">
      <c r="C367" s="346"/>
      <c r="F367" s="345"/>
      <c r="G367" s="345"/>
      <c r="H367" s="248"/>
      <c r="K367" s="346"/>
      <c r="P367" s="248"/>
      <c r="X367" s="248"/>
      <c r="AA367" s="346"/>
      <c r="AF367" s="248"/>
      <c r="AI367" s="346"/>
      <c r="AN367" s="248"/>
    </row>
    <row r="368" spans="3:40" ht="13.5" customHeight="1">
      <c r="C368" s="346"/>
      <c r="F368" s="345"/>
      <c r="G368" s="345"/>
      <c r="H368" s="248"/>
      <c r="K368" s="346"/>
      <c r="P368" s="248"/>
      <c r="X368" s="248"/>
      <c r="AA368" s="346"/>
      <c r="AF368" s="248"/>
      <c r="AI368" s="346"/>
      <c r="AN368" s="248"/>
    </row>
    <row r="369" spans="3:40" ht="13.5" customHeight="1">
      <c r="C369" s="346"/>
      <c r="F369" s="345"/>
      <c r="G369" s="345"/>
      <c r="H369" s="248"/>
      <c r="K369" s="346"/>
      <c r="P369" s="248"/>
      <c r="X369" s="248"/>
      <c r="AA369" s="346"/>
      <c r="AF369" s="248"/>
      <c r="AI369" s="346"/>
      <c r="AN369" s="248"/>
    </row>
    <row r="370" spans="3:40" ht="13.5" customHeight="1">
      <c r="C370" s="346"/>
      <c r="F370" s="345"/>
      <c r="G370" s="345"/>
      <c r="H370" s="248"/>
      <c r="K370" s="346"/>
      <c r="P370" s="248"/>
      <c r="X370" s="248"/>
      <c r="AA370" s="346"/>
      <c r="AF370" s="248"/>
      <c r="AI370" s="346"/>
      <c r="AN370" s="248"/>
    </row>
    <row r="371" spans="3:40" ht="13.5" customHeight="1">
      <c r="C371" s="346"/>
      <c r="F371" s="345"/>
      <c r="G371" s="345"/>
      <c r="H371" s="248"/>
      <c r="K371" s="346"/>
      <c r="P371" s="248"/>
      <c r="X371" s="248"/>
      <c r="AA371" s="346"/>
      <c r="AF371" s="248"/>
      <c r="AI371" s="346"/>
      <c r="AN371" s="248"/>
    </row>
    <row r="372" spans="3:40" ht="13.5" customHeight="1">
      <c r="C372" s="346"/>
      <c r="F372" s="345"/>
      <c r="G372" s="345"/>
      <c r="H372" s="248"/>
      <c r="K372" s="346"/>
      <c r="P372" s="248"/>
      <c r="X372" s="248"/>
      <c r="AA372" s="346"/>
      <c r="AF372" s="248"/>
      <c r="AI372" s="346"/>
      <c r="AN372" s="248"/>
    </row>
    <row r="373" spans="3:40" ht="13.5" customHeight="1">
      <c r="C373" s="346"/>
      <c r="F373" s="345"/>
      <c r="G373" s="345"/>
      <c r="H373" s="248"/>
      <c r="K373" s="346"/>
      <c r="P373" s="248"/>
      <c r="X373" s="248"/>
      <c r="AA373" s="346"/>
      <c r="AF373" s="248"/>
      <c r="AI373" s="346"/>
      <c r="AN373" s="248"/>
    </row>
    <row r="374" spans="3:40" ht="13.5" customHeight="1">
      <c r="C374" s="346"/>
      <c r="F374" s="345"/>
      <c r="G374" s="345"/>
      <c r="H374" s="248"/>
      <c r="K374" s="346"/>
      <c r="P374" s="248"/>
      <c r="X374" s="248"/>
      <c r="AA374" s="346"/>
      <c r="AF374" s="248"/>
      <c r="AI374" s="346"/>
      <c r="AN374" s="248"/>
    </row>
    <row r="375" spans="3:40" ht="13.5" customHeight="1">
      <c r="C375" s="346"/>
      <c r="F375" s="345"/>
      <c r="G375" s="345"/>
      <c r="H375" s="248"/>
      <c r="K375" s="346"/>
      <c r="P375" s="248"/>
      <c r="X375" s="248"/>
      <c r="AA375" s="346"/>
      <c r="AF375" s="248"/>
      <c r="AI375" s="346"/>
      <c r="AN375" s="248"/>
    </row>
    <row r="376" spans="3:40" ht="13.5" customHeight="1">
      <c r="C376" s="346"/>
      <c r="F376" s="345"/>
      <c r="G376" s="345"/>
      <c r="H376" s="248"/>
      <c r="K376" s="346"/>
      <c r="P376" s="248"/>
      <c r="X376" s="248"/>
      <c r="AA376" s="346"/>
      <c r="AF376" s="248"/>
      <c r="AI376" s="346"/>
      <c r="AN376" s="248"/>
    </row>
    <row r="377" spans="3:40" ht="13.5" customHeight="1">
      <c r="C377" s="346"/>
      <c r="F377" s="345"/>
      <c r="G377" s="345"/>
      <c r="H377" s="248"/>
      <c r="K377" s="346"/>
      <c r="P377" s="248"/>
      <c r="X377" s="248"/>
      <c r="AA377" s="346"/>
      <c r="AF377" s="248"/>
      <c r="AI377" s="346"/>
      <c r="AN377" s="248"/>
    </row>
    <row r="378" spans="3:40" ht="13.5" customHeight="1">
      <c r="C378" s="346"/>
      <c r="F378" s="345"/>
      <c r="G378" s="345"/>
      <c r="H378" s="248"/>
      <c r="K378" s="346"/>
      <c r="P378" s="248"/>
      <c r="X378" s="248"/>
      <c r="AA378" s="346"/>
      <c r="AF378" s="248"/>
      <c r="AI378" s="346"/>
      <c r="AN378" s="248"/>
    </row>
    <row r="379" spans="3:40" ht="13.5" customHeight="1">
      <c r="C379" s="346"/>
      <c r="F379" s="345"/>
      <c r="G379" s="345"/>
      <c r="H379" s="248"/>
      <c r="K379" s="346"/>
      <c r="P379" s="248"/>
      <c r="X379" s="248"/>
      <c r="AA379" s="346"/>
      <c r="AF379" s="248"/>
      <c r="AI379" s="346"/>
      <c r="AN379" s="248"/>
    </row>
    <row r="380" spans="3:40" ht="13.5" customHeight="1">
      <c r="C380" s="346"/>
      <c r="F380" s="345"/>
      <c r="G380" s="345"/>
      <c r="H380" s="248"/>
      <c r="K380" s="346"/>
      <c r="P380" s="248"/>
      <c r="X380" s="248"/>
      <c r="AA380" s="346"/>
      <c r="AF380" s="248"/>
      <c r="AI380" s="346"/>
      <c r="AN380" s="248"/>
    </row>
    <row r="381" spans="3:40" ht="13.5" customHeight="1">
      <c r="C381" s="346"/>
      <c r="F381" s="345"/>
      <c r="G381" s="345"/>
      <c r="H381" s="248"/>
      <c r="K381" s="346"/>
      <c r="P381" s="248"/>
      <c r="X381" s="248"/>
      <c r="AA381" s="346"/>
      <c r="AF381" s="248"/>
      <c r="AI381" s="346"/>
      <c r="AN381" s="248"/>
    </row>
    <row r="382" spans="3:40" ht="13.5" customHeight="1">
      <c r="C382" s="346"/>
      <c r="F382" s="345"/>
      <c r="G382" s="345"/>
      <c r="H382" s="248"/>
      <c r="K382" s="346"/>
      <c r="P382" s="248"/>
      <c r="X382" s="248"/>
      <c r="AA382" s="346"/>
      <c r="AF382" s="248"/>
      <c r="AI382" s="346"/>
      <c r="AN382" s="248"/>
    </row>
    <row r="383" spans="3:40" ht="13.5" customHeight="1">
      <c r="C383" s="346"/>
      <c r="F383" s="345"/>
      <c r="G383" s="345"/>
      <c r="H383" s="248"/>
      <c r="K383" s="346"/>
      <c r="P383" s="248"/>
      <c r="X383" s="248"/>
      <c r="AA383" s="346"/>
      <c r="AF383" s="248"/>
      <c r="AI383" s="346"/>
      <c r="AN383" s="248"/>
    </row>
    <row r="384" spans="3:40" ht="13.5" customHeight="1">
      <c r="C384" s="346"/>
      <c r="F384" s="345"/>
      <c r="G384" s="345"/>
      <c r="H384" s="248"/>
      <c r="K384" s="346"/>
      <c r="P384" s="248"/>
      <c r="X384" s="248"/>
      <c r="AA384" s="346"/>
      <c r="AF384" s="248"/>
      <c r="AI384" s="346"/>
      <c r="AN384" s="248"/>
    </row>
    <row r="385" spans="3:40" ht="13.5" customHeight="1">
      <c r="C385" s="346"/>
      <c r="F385" s="345"/>
      <c r="G385" s="345"/>
      <c r="H385" s="248"/>
      <c r="K385" s="346"/>
      <c r="P385" s="248"/>
      <c r="X385" s="248"/>
      <c r="AA385" s="346"/>
      <c r="AF385" s="248"/>
      <c r="AI385" s="346"/>
      <c r="AN385" s="248"/>
    </row>
    <row r="386" spans="3:40" ht="13.5" customHeight="1">
      <c r="C386" s="346"/>
      <c r="F386" s="345"/>
      <c r="G386" s="345"/>
      <c r="H386" s="248"/>
      <c r="K386" s="346"/>
      <c r="P386" s="248"/>
      <c r="X386" s="248"/>
      <c r="AA386" s="346"/>
      <c r="AF386" s="248"/>
      <c r="AI386" s="346"/>
      <c r="AN386" s="248"/>
    </row>
    <row r="387" spans="3:40" ht="13.5" customHeight="1">
      <c r="C387" s="346"/>
      <c r="F387" s="345"/>
      <c r="G387" s="345"/>
      <c r="H387" s="248"/>
      <c r="K387" s="346"/>
      <c r="P387" s="248"/>
      <c r="X387" s="248"/>
      <c r="AA387" s="346"/>
      <c r="AF387" s="248"/>
      <c r="AI387" s="346"/>
      <c r="AN387" s="248"/>
    </row>
    <row r="388" spans="3:40" ht="13.5" customHeight="1">
      <c r="C388" s="346"/>
      <c r="F388" s="345"/>
      <c r="G388" s="345"/>
      <c r="H388" s="248"/>
      <c r="K388" s="346"/>
      <c r="P388" s="248"/>
      <c r="X388" s="248"/>
      <c r="AA388" s="346"/>
      <c r="AF388" s="248"/>
      <c r="AI388" s="346"/>
      <c r="AN388" s="248"/>
    </row>
    <row r="389" spans="3:40" ht="13.5" customHeight="1">
      <c r="C389" s="346"/>
      <c r="F389" s="345"/>
      <c r="G389" s="345"/>
      <c r="H389" s="248"/>
      <c r="K389" s="346"/>
      <c r="P389" s="248"/>
      <c r="X389" s="248"/>
      <c r="AA389" s="346"/>
      <c r="AF389" s="248"/>
      <c r="AI389" s="346"/>
      <c r="AN389" s="248"/>
    </row>
    <row r="390" spans="3:40" ht="13.5" customHeight="1">
      <c r="C390" s="346"/>
      <c r="F390" s="345"/>
      <c r="G390" s="345"/>
      <c r="H390" s="248"/>
      <c r="K390" s="346"/>
      <c r="P390" s="248"/>
      <c r="X390" s="248"/>
      <c r="AA390" s="346"/>
      <c r="AF390" s="248"/>
      <c r="AI390" s="346"/>
      <c r="AN390" s="248"/>
    </row>
    <row r="391" spans="3:40" ht="13.5" customHeight="1">
      <c r="C391" s="346"/>
      <c r="F391" s="345"/>
      <c r="G391" s="345"/>
      <c r="H391" s="248"/>
      <c r="K391" s="346"/>
      <c r="P391" s="248"/>
      <c r="X391" s="248"/>
      <c r="AA391" s="346"/>
      <c r="AF391" s="248"/>
      <c r="AI391" s="346"/>
      <c r="AN391" s="248"/>
    </row>
    <row r="392" spans="3:40" ht="13.5" customHeight="1">
      <c r="C392" s="346"/>
      <c r="F392" s="345"/>
      <c r="G392" s="345"/>
      <c r="H392" s="248"/>
      <c r="K392" s="346"/>
      <c r="P392" s="248"/>
      <c r="X392" s="248"/>
      <c r="AA392" s="346"/>
      <c r="AF392" s="248"/>
      <c r="AI392" s="346"/>
      <c r="AN392" s="248"/>
    </row>
    <row r="393" spans="3:40" ht="13.5" customHeight="1">
      <c r="C393" s="346"/>
      <c r="F393" s="345"/>
      <c r="G393" s="345"/>
      <c r="H393" s="248"/>
      <c r="K393" s="346"/>
      <c r="P393" s="248"/>
      <c r="X393" s="248"/>
      <c r="AA393" s="346"/>
      <c r="AF393" s="248"/>
      <c r="AI393" s="346"/>
      <c r="AN393" s="248"/>
    </row>
    <row r="394" spans="3:40" ht="13.5" customHeight="1">
      <c r="C394" s="346"/>
      <c r="F394" s="345"/>
      <c r="G394" s="345"/>
      <c r="H394" s="248"/>
      <c r="K394" s="346"/>
      <c r="P394" s="248"/>
      <c r="X394" s="248"/>
      <c r="AA394" s="346"/>
      <c r="AF394" s="248"/>
      <c r="AI394" s="346"/>
      <c r="AN394" s="248"/>
    </row>
    <row r="395" spans="3:40" ht="13.5" customHeight="1">
      <c r="C395" s="346"/>
      <c r="F395" s="345"/>
      <c r="G395" s="345"/>
      <c r="H395" s="248"/>
      <c r="K395" s="346"/>
      <c r="P395" s="248"/>
      <c r="X395" s="248"/>
      <c r="AA395" s="346"/>
      <c r="AF395" s="248"/>
      <c r="AI395" s="346"/>
      <c r="AN395" s="248"/>
    </row>
    <row r="396" spans="3:40" ht="13.5" customHeight="1">
      <c r="C396" s="346"/>
      <c r="F396" s="345"/>
      <c r="G396" s="345"/>
      <c r="H396" s="248"/>
      <c r="K396" s="346"/>
      <c r="P396" s="248"/>
      <c r="X396" s="248"/>
      <c r="AA396" s="346"/>
      <c r="AF396" s="248"/>
      <c r="AI396" s="346"/>
      <c r="AN396" s="248"/>
    </row>
    <row r="397" spans="3:40" ht="13.5" customHeight="1">
      <c r="C397" s="346"/>
      <c r="F397" s="345"/>
      <c r="G397" s="345"/>
      <c r="H397" s="248"/>
      <c r="K397" s="346"/>
      <c r="P397" s="248"/>
      <c r="X397" s="248"/>
      <c r="AA397" s="346"/>
      <c r="AF397" s="248"/>
      <c r="AI397" s="346"/>
      <c r="AN397" s="248"/>
    </row>
    <row r="398" spans="3:40" ht="13.5" customHeight="1">
      <c r="C398" s="346"/>
      <c r="F398" s="345"/>
      <c r="G398" s="345"/>
      <c r="H398" s="248"/>
      <c r="K398" s="346"/>
      <c r="P398" s="248"/>
      <c r="X398" s="248"/>
      <c r="AA398" s="346"/>
      <c r="AF398" s="248"/>
      <c r="AI398" s="346"/>
      <c r="AN398" s="248"/>
    </row>
    <row r="399" spans="3:40" ht="13.5" customHeight="1">
      <c r="C399" s="346"/>
      <c r="F399" s="345"/>
      <c r="G399" s="345"/>
      <c r="H399" s="248"/>
      <c r="K399" s="346"/>
      <c r="P399" s="248"/>
      <c r="X399" s="248"/>
      <c r="AA399" s="346"/>
      <c r="AF399" s="248"/>
      <c r="AI399" s="346"/>
      <c r="AN399" s="248"/>
    </row>
    <row r="400" spans="3:40" ht="13.5" customHeight="1">
      <c r="C400" s="346"/>
      <c r="F400" s="345"/>
      <c r="G400" s="345"/>
      <c r="H400" s="248"/>
      <c r="K400" s="346"/>
      <c r="P400" s="248"/>
      <c r="X400" s="248"/>
      <c r="AA400" s="346"/>
      <c r="AF400" s="248"/>
      <c r="AI400" s="346"/>
      <c r="AN400" s="248"/>
    </row>
    <row r="401" spans="3:40" ht="13.5" customHeight="1">
      <c r="C401" s="346"/>
      <c r="F401" s="345"/>
      <c r="G401" s="345"/>
      <c r="H401" s="248"/>
      <c r="K401" s="346"/>
      <c r="P401" s="248"/>
      <c r="X401" s="248"/>
      <c r="AA401" s="346"/>
      <c r="AF401" s="248"/>
      <c r="AI401" s="346"/>
      <c r="AN401" s="248"/>
    </row>
    <row r="402" spans="3:40" ht="13.5" customHeight="1">
      <c r="C402" s="346"/>
      <c r="F402" s="345"/>
      <c r="G402" s="345"/>
      <c r="H402" s="248"/>
      <c r="K402" s="346"/>
      <c r="P402" s="248"/>
      <c r="X402" s="248"/>
      <c r="AA402" s="346"/>
      <c r="AF402" s="248"/>
      <c r="AI402" s="346"/>
      <c r="AN402" s="248"/>
    </row>
    <row r="403" spans="3:40" ht="13.5" customHeight="1">
      <c r="C403" s="346"/>
      <c r="F403" s="345"/>
      <c r="G403" s="345"/>
      <c r="H403" s="248"/>
      <c r="K403" s="346"/>
      <c r="P403" s="248"/>
      <c r="X403" s="248"/>
      <c r="AA403" s="346"/>
      <c r="AF403" s="248"/>
      <c r="AI403" s="346"/>
      <c r="AN403" s="248"/>
    </row>
    <row r="404" spans="3:40" ht="13.5" customHeight="1">
      <c r="C404" s="346"/>
      <c r="F404" s="345"/>
      <c r="G404" s="345"/>
      <c r="H404" s="248"/>
      <c r="K404" s="346"/>
      <c r="P404" s="248"/>
      <c r="X404" s="248"/>
      <c r="AA404" s="346"/>
      <c r="AF404" s="248"/>
      <c r="AI404" s="346"/>
      <c r="AN404" s="248"/>
    </row>
    <row r="405" spans="3:40" ht="13.5" customHeight="1">
      <c r="C405" s="346"/>
      <c r="F405" s="345"/>
      <c r="G405" s="345"/>
      <c r="H405" s="248"/>
      <c r="K405" s="346"/>
      <c r="P405" s="248"/>
      <c r="X405" s="248"/>
      <c r="AA405" s="346"/>
      <c r="AF405" s="248"/>
      <c r="AI405" s="346"/>
      <c r="AN405" s="248"/>
    </row>
    <row r="406" spans="3:40" ht="13.5" customHeight="1">
      <c r="C406" s="346"/>
      <c r="F406" s="345"/>
      <c r="G406" s="345"/>
      <c r="H406" s="248"/>
      <c r="K406" s="346"/>
      <c r="P406" s="248"/>
      <c r="X406" s="248"/>
      <c r="AA406" s="346"/>
      <c r="AF406" s="248"/>
      <c r="AI406" s="346"/>
      <c r="AN406" s="248"/>
    </row>
    <row r="407" spans="3:40" ht="13.5" customHeight="1">
      <c r="C407" s="346"/>
      <c r="F407" s="345"/>
      <c r="G407" s="345"/>
      <c r="H407" s="248"/>
      <c r="K407" s="346"/>
      <c r="P407" s="248"/>
      <c r="X407" s="248"/>
      <c r="AA407" s="346"/>
      <c r="AF407" s="248"/>
      <c r="AI407" s="346"/>
      <c r="AN407" s="248"/>
    </row>
    <row r="408" spans="3:40" ht="13.5" customHeight="1">
      <c r="C408" s="346"/>
      <c r="F408" s="345"/>
      <c r="G408" s="345"/>
      <c r="H408" s="248"/>
      <c r="K408" s="346"/>
      <c r="P408" s="248"/>
      <c r="X408" s="248"/>
      <c r="AA408" s="346"/>
      <c r="AF408" s="248"/>
      <c r="AI408" s="346"/>
      <c r="AN408" s="248"/>
    </row>
    <row r="409" spans="3:40" ht="13.5" customHeight="1">
      <c r="C409" s="346"/>
      <c r="F409" s="345"/>
      <c r="G409" s="345"/>
      <c r="H409" s="248"/>
      <c r="K409" s="346"/>
      <c r="P409" s="248"/>
      <c r="X409" s="248"/>
      <c r="AA409" s="346"/>
      <c r="AF409" s="248"/>
      <c r="AI409" s="346"/>
      <c r="AN409" s="248"/>
    </row>
    <row r="410" spans="3:40" ht="13.5" customHeight="1">
      <c r="C410" s="346"/>
      <c r="F410" s="345"/>
      <c r="G410" s="345"/>
      <c r="H410" s="248"/>
      <c r="K410" s="346"/>
      <c r="P410" s="248"/>
      <c r="X410" s="248"/>
      <c r="AA410" s="346"/>
      <c r="AF410" s="248"/>
      <c r="AI410" s="346"/>
      <c r="AN410" s="248"/>
    </row>
    <row r="411" spans="3:40" ht="13.5" customHeight="1">
      <c r="C411" s="346"/>
      <c r="F411" s="345"/>
      <c r="G411" s="345"/>
      <c r="H411" s="248"/>
      <c r="K411" s="346"/>
      <c r="P411" s="248"/>
      <c r="X411" s="248"/>
      <c r="AA411" s="346"/>
      <c r="AF411" s="248"/>
      <c r="AI411" s="346"/>
      <c r="AN411" s="248"/>
    </row>
    <row r="412" spans="3:40" ht="13.5" customHeight="1">
      <c r="C412" s="346"/>
      <c r="F412" s="345"/>
      <c r="G412" s="345"/>
      <c r="H412" s="248"/>
      <c r="K412" s="346"/>
      <c r="P412" s="248"/>
      <c r="X412" s="248"/>
      <c r="AA412" s="346"/>
      <c r="AF412" s="248"/>
      <c r="AI412" s="346"/>
      <c r="AN412" s="248"/>
    </row>
    <row r="413" spans="3:40" ht="13.5" customHeight="1">
      <c r="C413" s="346"/>
      <c r="F413" s="345"/>
      <c r="G413" s="345"/>
      <c r="H413" s="248"/>
      <c r="K413" s="346"/>
      <c r="P413" s="248"/>
      <c r="X413" s="248"/>
      <c r="AA413" s="346"/>
      <c r="AF413" s="248"/>
      <c r="AI413" s="346"/>
      <c r="AN413" s="248"/>
    </row>
    <row r="414" spans="3:40" ht="13.5" customHeight="1">
      <c r="C414" s="346"/>
      <c r="F414" s="345"/>
      <c r="G414" s="345"/>
      <c r="H414" s="248"/>
      <c r="K414" s="346"/>
      <c r="P414" s="248"/>
      <c r="X414" s="248"/>
      <c r="AA414" s="346"/>
      <c r="AF414" s="248"/>
      <c r="AI414" s="346"/>
      <c r="AN414" s="248"/>
    </row>
    <row r="415" spans="3:40" ht="13.5" customHeight="1">
      <c r="C415" s="346"/>
      <c r="F415" s="345"/>
      <c r="G415" s="345"/>
      <c r="H415" s="248"/>
      <c r="K415" s="346"/>
      <c r="P415" s="248"/>
      <c r="X415" s="248"/>
      <c r="AA415" s="346"/>
      <c r="AF415" s="248"/>
      <c r="AI415" s="346"/>
      <c r="AN415" s="248"/>
    </row>
    <row r="416" spans="3:40" ht="13.5" customHeight="1">
      <c r="C416" s="346"/>
      <c r="F416" s="345"/>
      <c r="G416" s="345"/>
      <c r="H416" s="248"/>
      <c r="K416" s="346"/>
      <c r="P416" s="248"/>
      <c r="X416" s="248"/>
      <c r="AA416" s="346"/>
      <c r="AF416" s="248"/>
      <c r="AI416" s="346"/>
      <c r="AN416" s="248"/>
    </row>
    <row r="417" spans="3:40" ht="13.5" customHeight="1">
      <c r="C417" s="346"/>
      <c r="F417" s="345"/>
      <c r="G417" s="345"/>
      <c r="H417" s="248"/>
      <c r="K417" s="346"/>
      <c r="P417" s="248"/>
      <c r="X417" s="248"/>
      <c r="AA417" s="346"/>
      <c r="AF417" s="248"/>
      <c r="AI417" s="346"/>
      <c r="AN417" s="248"/>
    </row>
    <row r="418" spans="3:40" ht="13.5" customHeight="1">
      <c r="C418" s="346"/>
      <c r="F418" s="345"/>
      <c r="G418" s="345"/>
      <c r="H418" s="248"/>
      <c r="K418" s="346"/>
      <c r="P418" s="248"/>
      <c r="X418" s="248"/>
      <c r="AA418" s="346"/>
      <c r="AF418" s="248"/>
      <c r="AI418" s="346"/>
      <c r="AN418" s="248"/>
    </row>
    <row r="419" spans="3:40" ht="13.5" customHeight="1">
      <c r="C419" s="346"/>
      <c r="F419" s="345"/>
      <c r="G419" s="345"/>
      <c r="H419" s="248"/>
      <c r="K419" s="346"/>
      <c r="P419" s="248"/>
      <c r="X419" s="248"/>
      <c r="AA419" s="346"/>
      <c r="AF419" s="248"/>
      <c r="AI419" s="346"/>
      <c r="AN419" s="248"/>
    </row>
    <row r="420" spans="3:40" ht="13.5" customHeight="1">
      <c r="C420" s="346"/>
      <c r="F420" s="345"/>
      <c r="G420" s="345"/>
      <c r="H420" s="248"/>
      <c r="K420" s="346"/>
      <c r="P420" s="248"/>
      <c r="X420" s="248"/>
      <c r="AA420" s="346"/>
      <c r="AF420" s="248"/>
      <c r="AI420" s="346"/>
      <c r="AN420" s="248"/>
    </row>
    <row r="421" spans="3:40" ht="13.5" customHeight="1">
      <c r="C421" s="346"/>
      <c r="F421" s="345"/>
      <c r="G421" s="345"/>
      <c r="H421" s="248"/>
      <c r="K421" s="346"/>
      <c r="P421" s="248"/>
      <c r="X421" s="248"/>
      <c r="AA421" s="346"/>
      <c r="AF421" s="248"/>
      <c r="AI421" s="346"/>
      <c r="AN421" s="248"/>
    </row>
    <row r="422" spans="3:40" ht="13.5" customHeight="1">
      <c r="C422" s="346"/>
      <c r="F422" s="345"/>
      <c r="G422" s="345"/>
      <c r="H422" s="248"/>
      <c r="K422" s="346"/>
      <c r="P422" s="248"/>
      <c r="X422" s="248"/>
      <c r="AA422" s="346"/>
      <c r="AF422" s="248"/>
      <c r="AI422" s="346"/>
      <c r="AN422" s="248"/>
    </row>
    <row r="423" spans="3:40" ht="13.5" customHeight="1">
      <c r="C423" s="346"/>
      <c r="F423" s="345"/>
      <c r="G423" s="345"/>
      <c r="H423" s="248"/>
      <c r="K423" s="346"/>
      <c r="P423" s="248"/>
      <c r="X423" s="248"/>
      <c r="AA423" s="346"/>
      <c r="AF423" s="248"/>
      <c r="AI423" s="346"/>
      <c r="AN423" s="248"/>
    </row>
    <row r="424" spans="3:40" ht="13.5" customHeight="1">
      <c r="C424" s="346"/>
      <c r="F424" s="345"/>
      <c r="G424" s="345"/>
      <c r="H424" s="248"/>
      <c r="K424" s="346"/>
      <c r="P424" s="248"/>
      <c r="X424" s="248"/>
      <c r="AA424" s="346"/>
      <c r="AF424" s="248"/>
      <c r="AI424" s="346"/>
      <c r="AN424" s="248"/>
    </row>
    <row r="425" spans="3:40" ht="13.5" customHeight="1">
      <c r="C425" s="346"/>
      <c r="F425" s="345"/>
      <c r="G425" s="345"/>
      <c r="H425" s="248"/>
      <c r="K425" s="346"/>
      <c r="P425" s="248"/>
      <c r="X425" s="248"/>
      <c r="AA425" s="346"/>
      <c r="AF425" s="248"/>
      <c r="AI425" s="346"/>
      <c r="AN425" s="248"/>
    </row>
    <row r="426" spans="3:40" ht="13.5" customHeight="1">
      <c r="C426" s="346"/>
      <c r="F426" s="345"/>
      <c r="G426" s="345"/>
      <c r="H426" s="248"/>
      <c r="K426" s="346"/>
      <c r="P426" s="248"/>
      <c r="X426" s="248"/>
      <c r="AA426" s="346"/>
      <c r="AF426" s="248"/>
      <c r="AI426" s="346"/>
      <c r="AN426" s="248"/>
    </row>
    <row r="427" spans="3:40" ht="13.5" customHeight="1">
      <c r="C427" s="346"/>
      <c r="F427" s="345"/>
      <c r="G427" s="345"/>
      <c r="H427" s="248"/>
      <c r="K427" s="346"/>
      <c r="P427" s="248"/>
      <c r="X427" s="248"/>
      <c r="AA427" s="346"/>
      <c r="AF427" s="248"/>
      <c r="AI427" s="346"/>
      <c r="AN427" s="248"/>
    </row>
    <row r="428" spans="3:40" ht="13.5" customHeight="1">
      <c r="C428" s="346"/>
      <c r="F428" s="345"/>
      <c r="G428" s="345"/>
      <c r="H428" s="248"/>
      <c r="K428" s="346"/>
      <c r="P428" s="248"/>
      <c r="X428" s="248"/>
      <c r="AA428" s="346"/>
      <c r="AF428" s="248"/>
      <c r="AI428" s="346"/>
      <c r="AN428" s="248"/>
    </row>
    <row r="429" spans="3:40" ht="13.5" customHeight="1">
      <c r="C429" s="346"/>
      <c r="F429" s="345"/>
      <c r="G429" s="345"/>
      <c r="H429" s="248"/>
      <c r="K429" s="346"/>
      <c r="P429" s="248"/>
      <c r="X429" s="248"/>
      <c r="AA429" s="346"/>
      <c r="AF429" s="248"/>
      <c r="AI429" s="346"/>
      <c r="AN429" s="248"/>
    </row>
    <row r="430" spans="3:40" ht="13.5" customHeight="1">
      <c r="C430" s="346"/>
      <c r="F430" s="345"/>
      <c r="G430" s="345"/>
      <c r="H430" s="248"/>
      <c r="K430" s="346"/>
      <c r="P430" s="248"/>
      <c r="X430" s="248"/>
      <c r="AA430" s="346"/>
      <c r="AF430" s="248"/>
      <c r="AI430" s="346"/>
      <c r="AN430" s="248"/>
    </row>
    <row r="431" spans="3:40" ht="13.5" customHeight="1">
      <c r="C431" s="346"/>
      <c r="F431" s="345"/>
      <c r="G431" s="345"/>
      <c r="H431" s="248"/>
      <c r="K431" s="346"/>
      <c r="P431" s="248"/>
      <c r="X431" s="248"/>
      <c r="AA431" s="346"/>
      <c r="AF431" s="248"/>
      <c r="AI431" s="346"/>
      <c r="AN431" s="248"/>
    </row>
    <row r="432" spans="3:40" ht="13.5" customHeight="1">
      <c r="C432" s="346"/>
      <c r="F432" s="345"/>
      <c r="G432" s="345"/>
      <c r="H432" s="248"/>
      <c r="K432" s="346"/>
      <c r="P432" s="248"/>
      <c r="X432" s="248"/>
      <c r="AA432" s="346"/>
      <c r="AF432" s="248"/>
      <c r="AI432" s="346"/>
      <c r="AN432" s="248"/>
    </row>
    <row r="433" spans="3:40" ht="13.5" customHeight="1">
      <c r="C433" s="346"/>
      <c r="F433" s="345"/>
      <c r="G433" s="345"/>
      <c r="H433" s="248"/>
      <c r="K433" s="346"/>
      <c r="P433" s="248"/>
      <c r="X433" s="248"/>
      <c r="AA433" s="346"/>
      <c r="AF433" s="248"/>
      <c r="AI433" s="346"/>
      <c r="AN433" s="248"/>
    </row>
    <row r="434" spans="3:40" ht="13.5" customHeight="1">
      <c r="C434" s="346"/>
      <c r="F434" s="345"/>
      <c r="G434" s="345"/>
      <c r="H434" s="248"/>
      <c r="K434" s="346"/>
      <c r="P434" s="248"/>
      <c r="X434" s="248"/>
      <c r="AA434" s="346"/>
      <c r="AF434" s="248"/>
      <c r="AI434" s="346"/>
      <c r="AN434" s="248"/>
    </row>
    <row r="435" spans="3:40" ht="13.5" customHeight="1">
      <c r="C435" s="346"/>
      <c r="F435" s="345"/>
      <c r="G435" s="345"/>
      <c r="H435" s="248"/>
      <c r="K435" s="346"/>
      <c r="P435" s="248"/>
      <c r="X435" s="248"/>
      <c r="AA435" s="346"/>
      <c r="AF435" s="248"/>
      <c r="AI435" s="346"/>
      <c r="AN435" s="248"/>
    </row>
    <row r="436" spans="3:40" ht="13.5" customHeight="1">
      <c r="C436" s="346"/>
      <c r="F436" s="345"/>
      <c r="G436" s="345"/>
      <c r="H436" s="248"/>
      <c r="K436" s="346"/>
      <c r="P436" s="248"/>
      <c r="X436" s="248"/>
      <c r="AA436" s="346"/>
      <c r="AF436" s="248"/>
      <c r="AI436" s="346"/>
      <c r="AN436" s="248"/>
    </row>
    <row r="437" spans="3:40" ht="13.5" customHeight="1">
      <c r="C437" s="346"/>
      <c r="F437" s="345"/>
      <c r="G437" s="345"/>
      <c r="H437" s="248"/>
      <c r="K437" s="346"/>
      <c r="P437" s="248"/>
      <c r="X437" s="248"/>
      <c r="AA437" s="346"/>
      <c r="AF437" s="248"/>
      <c r="AI437" s="346"/>
      <c r="AN437" s="248"/>
    </row>
    <row r="438" spans="3:40" ht="13.5" customHeight="1">
      <c r="C438" s="346"/>
      <c r="F438" s="345"/>
      <c r="G438" s="345"/>
      <c r="H438" s="248"/>
      <c r="K438" s="346"/>
      <c r="P438" s="248"/>
      <c r="X438" s="248"/>
      <c r="AA438" s="346"/>
      <c r="AF438" s="248"/>
      <c r="AI438" s="346"/>
      <c r="AN438" s="248"/>
    </row>
    <row r="439" spans="3:40" ht="13.5" customHeight="1">
      <c r="C439" s="346"/>
      <c r="F439" s="345"/>
      <c r="G439" s="345"/>
      <c r="H439" s="248"/>
      <c r="K439" s="346"/>
      <c r="P439" s="248"/>
      <c r="X439" s="248"/>
      <c r="AA439" s="346"/>
      <c r="AF439" s="248"/>
      <c r="AI439" s="346"/>
      <c r="AN439" s="248"/>
    </row>
    <row r="440" spans="3:40" ht="13.5" customHeight="1">
      <c r="C440" s="346"/>
      <c r="F440" s="345"/>
      <c r="G440" s="345"/>
      <c r="H440" s="248"/>
      <c r="K440" s="346"/>
      <c r="P440" s="248"/>
      <c r="X440" s="248"/>
      <c r="AA440" s="346"/>
      <c r="AF440" s="248"/>
      <c r="AI440" s="346"/>
      <c r="AN440" s="248"/>
    </row>
    <row r="441" spans="3:40" ht="13.5" customHeight="1">
      <c r="C441" s="346"/>
      <c r="F441" s="345"/>
      <c r="G441" s="345"/>
      <c r="H441" s="248"/>
      <c r="K441" s="346"/>
      <c r="P441" s="248"/>
      <c r="X441" s="248"/>
      <c r="AA441" s="346"/>
      <c r="AF441" s="248"/>
      <c r="AI441" s="346"/>
      <c r="AN441" s="248"/>
    </row>
    <row r="442" spans="3:40" ht="13.5" customHeight="1">
      <c r="C442" s="346"/>
      <c r="F442" s="345"/>
      <c r="G442" s="345"/>
      <c r="H442" s="248"/>
      <c r="K442" s="346"/>
      <c r="P442" s="248"/>
      <c r="X442" s="248"/>
      <c r="AA442" s="346"/>
      <c r="AF442" s="248"/>
      <c r="AI442" s="346"/>
      <c r="AN442" s="248"/>
    </row>
    <row r="443" spans="3:40" ht="13.5" customHeight="1">
      <c r="C443" s="346"/>
      <c r="F443" s="345"/>
      <c r="G443" s="345"/>
      <c r="H443" s="248"/>
      <c r="K443" s="346"/>
      <c r="P443" s="248"/>
      <c r="X443" s="248"/>
      <c r="AA443" s="346"/>
      <c r="AF443" s="248"/>
      <c r="AI443" s="346"/>
      <c r="AN443" s="248"/>
    </row>
    <row r="444" spans="3:40" ht="13.5" customHeight="1">
      <c r="C444" s="346"/>
      <c r="F444" s="345"/>
      <c r="G444" s="345"/>
      <c r="H444" s="248"/>
      <c r="K444" s="346"/>
      <c r="P444" s="248"/>
      <c r="X444" s="248"/>
      <c r="AA444" s="346"/>
      <c r="AF444" s="248"/>
      <c r="AI444" s="346"/>
      <c r="AN444" s="248"/>
    </row>
    <row r="445" spans="3:40" ht="13.5" customHeight="1">
      <c r="C445" s="346"/>
      <c r="F445" s="345"/>
      <c r="G445" s="345"/>
      <c r="H445" s="248"/>
      <c r="K445" s="346"/>
      <c r="P445" s="248"/>
      <c r="X445" s="248"/>
      <c r="AA445" s="346"/>
      <c r="AF445" s="248"/>
      <c r="AI445" s="346"/>
      <c r="AN445" s="248"/>
    </row>
    <row r="446" spans="3:40" ht="13.5" customHeight="1">
      <c r="C446" s="346"/>
      <c r="F446" s="345"/>
      <c r="G446" s="345"/>
      <c r="H446" s="248"/>
      <c r="K446" s="346"/>
      <c r="P446" s="248"/>
      <c r="X446" s="248"/>
      <c r="AA446" s="346"/>
      <c r="AF446" s="248"/>
      <c r="AI446" s="346"/>
      <c r="AN446" s="248"/>
    </row>
    <row r="447" spans="3:40" ht="13.5" customHeight="1">
      <c r="C447" s="346"/>
      <c r="F447" s="345"/>
      <c r="G447" s="345"/>
      <c r="H447" s="248"/>
      <c r="K447" s="346"/>
      <c r="P447" s="248"/>
      <c r="X447" s="248"/>
      <c r="AA447" s="346"/>
      <c r="AF447" s="248"/>
      <c r="AI447" s="346"/>
      <c r="AN447" s="248"/>
    </row>
    <row r="448" spans="3:40" ht="13.5" customHeight="1">
      <c r="C448" s="346"/>
      <c r="F448" s="345"/>
      <c r="G448" s="345"/>
      <c r="H448" s="248"/>
      <c r="K448" s="346"/>
      <c r="P448" s="248"/>
      <c r="X448" s="248"/>
      <c r="AA448" s="346"/>
      <c r="AF448" s="248"/>
      <c r="AI448" s="346"/>
      <c r="AN448" s="248"/>
    </row>
    <row r="449" spans="3:40" ht="13.5" customHeight="1">
      <c r="C449" s="346"/>
      <c r="F449" s="345"/>
      <c r="G449" s="345"/>
      <c r="H449" s="248"/>
      <c r="K449" s="346"/>
      <c r="P449" s="248"/>
      <c r="X449" s="248"/>
      <c r="AA449" s="346"/>
      <c r="AF449" s="248"/>
      <c r="AI449" s="346"/>
      <c r="AN449" s="248"/>
    </row>
    <row r="450" spans="3:40" ht="13.5" customHeight="1">
      <c r="C450" s="346"/>
      <c r="F450" s="345"/>
      <c r="G450" s="345"/>
      <c r="H450" s="248"/>
      <c r="K450" s="346"/>
      <c r="P450" s="248"/>
      <c r="X450" s="248"/>
      <c r="AA450" s="346"/>
      <c r="AF450" s="248"/>
      <c r="AI450" s="346"/>
      <c r="AN450" s="248"/>
    </row>
    <row r="451" spans="3:40" ht="13.5" customHeight="1">
      <c r="C451" s="346"/>
      <c r="F451" s="345"/>
      <c r="G451" s="345"/>
      <c r="H451" s="248"/>
      <c r="K451" s="346"/>
      <c r="P451" s="248"/>
      <c r="X451" s="248"/>
      <c r="AA451" s="346"/>
      <c r="AF451" s="248"/>
      <c r="AI451" s="346"/>
      <c r="AN451" s="248"/>
    </row>
    <row r="452" spans="3:40" ht="13.5" customHeight="1">
      <c r="C452" s="346"/>
      <c r="F452" s="345"/>
      <c r="G452" s="345"/>
      <c r="H452" s="248"/>
      <c r="K452" s="346"/>
      <c r="P452" s="248"/>
      <c r="X452" s="248"/>
      <c r="AA452" s="346"/>
      <c r="AF452" s="248"/>
      <c r="AI452" s="346"/>
      <c r="AN452" s="248"/>
    </row>
    <row r="453" spans="3:40" ht="13.5" customHeight="1">
      <c r="C453" s="346"/>
      <c r="F453" s="345"/>
      <c r="G453" s="345"/>
      <c r="H453" s="248"/>
      <c r="K453" s="346"/>
      <c r="P453" s="248"/>
      <c r="X453" s="248"/>
      <c r="AA453" s="346"/>
      <c r="AF453" s="248"/>
      <c r="AI453" s="346"/>
      <c r="AN453" s="248"/>
    </row>
    <row r="454" spans="3:40" ht="13.5" customHeight="1">
      <c r="C454" s="346"/>
      <c r="F454" s="345"/>
      <c r="G454" s="345"/>
      <c r="H454" s="248"/>
      <c r="K454" s="346"/>
      <c r="P454" s="248"/>
      <c r="X454" s="248"/>
      <c r="AA454" s="346"/>
      <c r="AF454" s="248"/>
      <c r="AI454" s="346"/>
      <c r="AN454" s="248"/>
    </row>
    <row r="455" spans="3:40" ht="13.5" customHeight="1">
      <c r="C455" s="346"/>
      <c r="F455" s="345"/>
      <c r="G455" s="345"/>
      <c r="H455" s="248"/>
      <c r="K455" s="346"/>
      <c r="P455" s="248"/>
      <c r="X455" s="248"/>
      <c r="AA455" s="346"/>
      <c r="AF455" s="248"/>
      <c r="AI455" s="346"/>
      <c r="AN455" s="248"/>
    </row>
    <row r="456" spans="3:40" ht="13.5" customHeight="1">
      <c r="C456" s="346"/>
      <c r="F456" s="345"/>
      <c r="G456" s="345"/>
      <c r="H456" s="248"/>
      <c r="K456" s="346"/>
      <c r="P456" s="248"/>
      <c r="X456" s="248"/>
      <c r="AA456" s="346"/>
      <c r="AF456" s="248"/>
      <c r="AI456" s="346"/>
      <c r="AN456" s="248"/>
    </row>
    <row r="457" spans="3:40" ht="13.5" customHeight="1">
      <c r="C457" s="346"/>
      <c r="F457" s="345"/>
      <c r="G457" s="345"/>
      <c r="H457" s="248"/>
      <c r="K457" s="346"/>
      <c r="P457" s="248"/>
      <c r="X457" s="248"/>
      <c r="AA457" s="346"/>
      <c r="AF457" s="248"/>
      <c r="AI457" s="346"/>
      <c r="AN457" s="248"/>
    </row>
    <row r="458" spans="3:40" ht="13.5" customHeight="1">
      <c r="C458" s="346"/>
      <c r="F458" s="345"/>
      <c r="G458" s="345"/>
      <c r="H458" s="248"/>
      <c r="K458" s="346"/>
      <c r="P458" s="248"/>
      <c r="X458" s="248"/>
      <c r="AA458" s="346"/>
      <c r="AF458" s="248"/>
      <c r="AI458" s="346"/>
      <c r="AN458" s="248"/>
    </row>
    <row r="459" spans="3:40" ht="13.5" customHeight="1">
      <c r="C459" s="346"/>
      <c r="F459" s="345"/>
      <c r="G459" s="345"/>
      <c r="H459" s="248"/>
      <c r="K459" s="346"/>
      <c r="P459" s="248"/>
      <c r="X459" s="248"/>
      <c r="AA459" s="346"/>
      <c r="AF459" s="248"/>
      <c r="AI459" s="346"/>
      <c r="AN459" s="248"/>
    </row>
    <row r="460" spans="3:40" ht="13.5" customHeight="1">
      <c r="C460" s="346"/>
      <c r="F460" s="345"/>
      <c r="G460" s="345"/>
      <c r="H460" s="248"/>
      <c r="K460" s="346"/>
      <c r="P460" s="248"/>
      <c r="X460" s="248"/>
      <c r="AA460" s="346"/>
      <c r="AF460" s="248"/>
      <c r="AI460" s="346"/>
      <c r="AN460" s="248"/>
    </row>
    <row r="461" spans="3:40" ht="13.5" customHeight="1">
      <c r="C461" s="346"/>
      <c r="F461" s="345"/>
      <c r="G461" s="345"/>
      <c r="H461" s="248"/>
      <c r="K461" s="346"/>
      <c r="P461" s="248"/>
      <c r="X461" s="248"/>
      <c r="AA461" s="346"/>
      <c r="AF461" s="248"/>
      <c r="AI461" s="346"/>
      <c r="AN461" s="248"/>
    </row>
    <row r="462" spans="3:40" ht="13.5" customHeight="1">
      <c r="C462" s="346"/>
      <c r="F462" s="345"/>
      <c r="G462" s="345"/>
      <c r="H462" s="248"/>
      <c r="K462" s="346"/>
      <c r="P462" s="248"/>
      <c r="X462" s="248"/>
      <c r="AA462" s="346"/>
      <c r="AF462" s="248"/>
      <c r="AI462" s="346"/>
      <c r="AN462" s="248"/>
    </row>
    <row r="463" spans="3:40" ht="13.5" customHeight="1">
      <c r="C463" s="346"/>
      <c r="F463" s="345"/>
      <c r="G463" s="345"/>
      <c r="H463" s="248"/>
      <c r="K463" s="346"/>
      <c r="P463" s="248"/>
      <c r="X463" s="248"/>
      <c r="AA463" s="346"/>
      <c r="AF463" s="248"/>
      <c r="AI463" s="346"/>
      <c r="AN463" s="248"/>
    </row>
    <row r="464" spans="3:40" ht="13.5" customHeight="1">
      <c r="C464" s="346"/>
      <c r="F464" s="345"/>
      <c r="G464" s="345"/>
      <c r="H464" s="248"/>
      <c r="K464" s="346"/>
      <c r="P464" s="248"/>
      <c r="X464" s="248"/>
      <c r="AA464" s="346"/>
      <c r="AF464" s="248"/>
      <c r="AI464" s="346"/>
      <c r="AN464" s="248"/>
    </row>
    <row r="465" spans="3:40" ht="13.5" customHeight="1">
      <c r="C465" s="346"/>
      <c r="F465" s="345"/>
      <c r="G465" s="345"/>
      <c r="H465" s="248"/>
      <c r="K465" s="346"/>
      <c r="P465" s="248"/>
      <c r="X465" s="248"/>
      <c r="AA465" s="346"/>
      <c r="AF465" s="248"/>
      <c r="AI465" s="346"/>
      <c r="AN465" s="248"/>
    </row>
    <row r="466" spans="3:40" ht="13.5" customHeight="1">
      <c r="C466" s="346"/>
      <c r="F466" s="345"/>
      <c r="G466" s="345"/>
      <c r="H466" s="248"/>
      <c r="K466" s="346"/>
      <c r="P466" s="248"/>
      <c r="X466" s="248"/>
      <c r="AA466" s="346"/>
      <c r="AF466" s="248"/>
      <c r="AI466" s="346"/>
      <c r="AN466" s="248"/>
    </row>
    <row r="467" spans="3:40" ht="13.5" customHeight="1">
      <c r="C467" s="346"/>
      <c r="F467" s="345"/>
      <c r="G467" s="345"/>
      <c r="H467" s="248"/>
      <c r="K467" s="346"/>
      <c r="P467" s="248"/>
      <c r="X467" s="248"/>
      <c r="AA467" s="346"/>
      <c r="AF467" s="248"/>
      <c r="AI467" s="346"/>
      <c r="AN467" s="248"/>
    </row>
    <row r="468" spans="3:40" ht="13.5" customHeight="1">
      <c r="C468" s="346"/>
      <c r="F468" s="345"/>
      <c r="G468" s="345"/>
      <c r="H468" s="248"/>
      <c r="K468" s="346"/>
      <c r="P468" s="248"/>
      <c r="X468" s="248"/>
      <c r="AA468" s="346"/>
      <c r="AF468" s="248"/>
      <c r="AI468" s="346"/>
      <c r="AN468" s="248"/>
    </row>
    <row r="469" spans="3:40" ht="13.5" customHeight="1">
      <c r="C469" s="346"/>
      <c r="F469" s="345"/>
      <c r="G469" s="345"/>
      <c r="H469" s="248"/>
      <c r="K469" s="346"/>
      <c r="P469" s="248"/>
      <c r="X469" s="248"/>
      <c r="AA469" s="346"/>
      <c r="AF469" s="248"/>
      <c r="AI469" s="346"/>
      <c r="AN469" s="248"/>
    </row>
    <row r="470" spans="3:40" ht="13.5" customHeight="1">
      <c r="C470" s="346"/>
      <c r="F470" s="345"/>
      <c r="G470" s="345"/>
      <c r="H470" s="248"/>
      <c r="K470" s="346"/>
      <c r="P470" s="248"/>
      <c r="X470" s="248"/>
      <c r="AA470" s="346"/>
      <c r="AF470" s="248"/>
      <c r="AI470" s="346"/>
      <c r="AN470" s="248"/>
    </row>
    <row r="471" spans="3:40" ht="13.5" customHeight="1">
      <c r="C471" s="346"/>
      <c r="F471" s="345"/>
      <c r="G471" s="345"/>
      <c r="H471" s="248"/>
      <c r="K471" s="346"/>
      <c r="P471" s="248"/>
      <c r="X471" s="248"/>
      <c r="AA471" s="346"/>
      <c r="AF471" s="248"/>
      <c r="AI471" s="346"/>
      <c r="AN471" s="248"/>
    </row>
    <row r="472" spans="3:40" ht="13.5" customHeight="1">
      <c r="C472" s="346"/>
      <c r="F472" s="345"/>
      <c r="G472" s="345"/>
      <c r="H472" s="248"/>
      <c r="K472" s="346"/>
      <c r="P472" s="248"/>
      <c r="X472" s="248"/>
      <c r="AA472" s="346"/>
      <c r="AF472" s="248"/>
      <c r="AI472" s="346"/>
      <c r="AN472" s="248"/>
    </row>
    <row r="473" spans="3:40" ht="13.5" customHeight="1">
      <c r="C473" s="346"/>
      <c r="F473" s="345"/>
      <c r="G473" s="345"/>
      <c r="H473" s="248"/>
      <c r="K473" s="346"/>
      <c r="P473" s="248"/>
      <c r="X473" s="248"/>
      <c r="AA473" s="346"/>
      <c r="AF473" s="248"/>
      <c r="AI473" s="346"/>
      <c r="AN473" s="248"/>
    </row>
    <row r="474" spans="3:40" ht="13.5" customHeight="1">
      <c r="C474" s="346"/>
      <c r="F474" s="345"/>
      <c r="G474" s="345"/>
      <c r="H474" s="248"/>
      <c r="K474" s="346"/>
      <c r="P474" s="248"/>
      <c r="X474" s="248"/>
      <c r="AA474" s="346"/>
      <c r="AF474" s="248"/>
      <c r="AI474" s="346"/>
      <c r="AN474" s="248"/>
    </row>
    <row r="475" spans="3:40" ht="13.5" customHeight="1">
      <c r="C475" s="346"/>
      <c r="F475" s="345"/>
      <c r="G475" s="345"/>
      <c r="H475" s="248"/>
      <c r="K475" s="346"/>
      <c r="P475" s="248"/>
      <c r="X475" s="248"/>
      <c r="AA475" s="346"/>
      <c r="AF475" s="248"/>
      <c r="AI475" s="346"/>
      <c r="AN475" s="248"/>
    </row>
    <row r="476" spans="3:40" ht="13.5" customHeight="1">
      <c r="C476" s="346"/>
      <c r="F476" s="345"/>
      <c r="G476" s="345"/>
      <c r="H476" s="248"/>
      <c r="K476" s="346"/>
      <c r="P476" s="248"/>
      <c r="X476" s="248"/>
      <c r="AA476" s="346"/>
      <c r="AF476" s="248"/>
      <c r="AI476" s="346"/>
      <c r="AN476" s="248"/>
    </row>
    <row r="477" spans="3:40" ht="13.5" customHeight="1">
      <c r="C477" s="346"/>
      <c r="F477" s="345"/>
      <c r="G477" s="345"/>
      <c r="H477" s="248"/>
      <c r="K477" s="346"/>
      <c r="P477" s="248"/>
      <c r="X477" s="248"/>
      <c r="AA477" s="346"/>
      <c r="AF477" s="248"/>
      <c r="AI477" s="346"/>
      <c r="AN477" s="248"/>
    </row>
    <row r="478" spans="3:40" ht="13.5" customHeight="1">
      <c r="C478" s="346"/>
      <c r="F478" s="345"/>
      <c r="G478" s="345"/>
      <c r="H478" s="248"/>
      <c r="K478" s="346"/>
      <c r="P478" s="248"/>
      <c r="X478" s="248"/>
      <c r="AA478" s="346"/>
      <c r="AF478" s="248"/>
      <c r="AI478" s="346"/>
      <c r="AN478" s="248"/>
    </row>
    <row r="479" spans="3:40" ht="13.5" customHeight="1">
      <c r="C479" s="346"/>
      <c r="F479" s="345"/>
      <c r="G479" s="345"/>
      <c r="H479" s="248"/>
      <c r="K479" s="346"/>
      <c r="P479" s="248"/>
      <c r="X479" s="248"/>
      <c r="AA479" s="346"/>
      <c r="AF479" s="248"/>
      <c r="AI479" s="346"/>
      <c r="AN479" s="248"/>
    </row>
    <row r="480" spans="3:40" ht="13.5" customHeight="1">
      <c r="C480" s="346"/>
      <c r="F480" s="345"/>
      <c r="G480" s="345"/>
      <c r="H480" s="248"/>
      <c r="K480" s="346"/>
      <c r="P480" s="248"/>
      <c r="X480" s="248"/>
      <c r="AA480" s="346"/>
      <c r="AF480" s="248"/>
      <c r="AI480" s="346"/>
      <c r="AN480" s="248"/>
    </row>
    <row r="481" spans="3:40" ht="13.5" customHeight="1">
      <c r="C481" s="346"/>
      <c r="F481" s="345"/>
      <c r="G481" s="345"/>
      <c r="H481" s="248"/>
      <c r="K481" s="346"/>
      <c r="P481" s="248"/>
      <c r="X481" s="248"/>
      <c r="AA481" s="346"/>
      <c r="AF481" s="248"/>
      <c r="AI481" s="346"/>
      <c r="AN481" s="248"/>
    </row>
    <row r="482" spans="3:40" ht="13.5" customHeight="1">
      <c r="C482" s="346"/>
      <c r="F482" s="345"/>
      <c r="G482" s="345"/>
      <c r="H482" s="248"/>
      <c r="K482" s="346"/>
      <c r="P482" s="248"/>
      <c r="X482" s="248"/>
      <c r="AA482" s="346"/>
      <c r="AF482" s="248"/>
      <c r="AI482" s="346"/>
      <c r="AN482" s="248"/>
    </row>
    <row r="483" spans="3:40" ht="13.5" customHeight="1">
      <c r="C483" s="346"/>
      <c r="F483" s="345"/>
      <c r="G483" s="345"/>
      <c r="H483" s="248"/>
      <c r="K483" s="346"/>
      <c r="P483" s="248"/>
      <c r="X483" s="248"/>
      <c r="AA483" s="346"/>
      <c r="AF483" s="248"/>
      <c r="AI483" s="346"/>
      <c r="AN483" s="248"/>
    </row>
    <row r="484" spans="3:40" ht="13.5" customHeight="1">
      <c r="C484" s="346"/>
      <c r="F484" s="345"/>
      <c r="G484" s="345"/>
      <c r="H484" s="248"/>
      <c r="K484" s="346"/>
      <c r="P484" s="248"/>
      <c r="X484" s="248"/>
      <c r="AA484" s="346"/>
      <c r="AF484" s="248"/>
      <c r="AI484" s="346"/>
      <c r="AN484" s="248"/>
    </row>
    <row r="485" spans="3:40" ht="13.5" customHeight="1">
      <c r="C485" s="346"/>
      <c r="F485" s="345"/>
      <c r="G485" s="345"/>
      <c r="H485" s="248"/>
      <c r="K485" s="346"/>
      <c r="P485" s="248"/>
      <c r="X485" s="248"/>
      <c r="AA485" s="346"/>
      <c r="AF485" s="248"/>
      <c r="AI485" s="346"/>
      <c r="AN485" s="248"/>
    </row>
    <row r="486" spans="3:40" ht="13.5" customHeight="1">
      <c r="C486" s="346"/>
      <c r="F486" s="345"/>
      <c r="G486" s="345"/>
      <c r="H486" s="248"/>
      <c r="K486" s="346"/>
      <c r="P486" s="248"/>
      <c r="X486" s="248"/>
      <c r="AA486" s="346"/>
      <c r="AF486" s="248"/>
      <c r="AI486" s="346"/>
      <c r="AN486" s="248"/>
    </row>
    <row r="487" spans="3:40" ht="13.5" customHeight="1">
      <c r="C487" s="346"/>
      <c r="F487" s="345"/>
      <c r="G487" s="345"/>
      <c r="H487" s="248"/>
      <c r="K487" s="346"/>
      <c r="P487" s="248"/>
      <c r="X487" s="248"/>
      <c r="AA487" s="346"/>
      <c r="AF487" s="248"/>
      <c r="AI487" s="346"/>
      <c r="AN487" s="248"/>
    </row>
    <row r="488" spans="3:40" ht="13.5" customHeight="1">
      <c r="C488" s="346"/>
      <c r="F488" s="345"/>
      <c r="G488" s="345"/>
      <c r="H488" s="248"/>
      <c r="K488" s="346"/>
      <c r="P488" s="248"/>
      <c r="X488" s="248"/>
      <c r="AA488" s="346"/>
      <c r="AF488" s="248"/>
      <c r="AI488" s="346"/>
      <c r="AN488" s="248"/>
    </row>
    <row r="489" spans="3:40" ht="13.5" customHeight="1">
      <c r="C489" s="346"/>
      <c r="F489" s="345"/>
      <c r="G489" s="345"/>
      <c r="H489" s="248"/>
      <c r="K489" s="346"/>
      <c r="P489" s="248"/>
      <c r="X489" s="248"/>
      <c r="AA489" s="346"/>
      <c r="AF489" s="248"/>
      <c r="AI489" s="346"/>
      <c r="AN489" s="248"/>
    </row>
    <row r="490" spans="3:40" ht="13.5" customHeight="1">
      <c r="C490" s="346"/>
      <c r="F490" s="345"/>
      <c r="G490" s="345"/>
      <c r="H490" s="248"/>
      <c r="K490" s="346"/>
      <c r="P490" s="248"/>
      <c r="X490" s="248"/>
      <c r="AA490" s="346"/>
      <c r="AF490" s="248"/>
      <c r="AI490" s="346"/>
      <c r="AN490" s="248"/>
    </row>
    <row r="491" spans="3:40" ht="13.5" customHeight="1">
      <c r="C491" s="346"/>
      <c r="F491" s="345"/>
      <c r="G491" s="345"/>
      <c r="H491" s="248"/>
      <c r="K491" s="346"/>
      <c r="P491" s="248"/>
      <c r="X491" s="248"/>
      <c r="AA491" s="346"/>
      <c r="AF491" s="248"/>
      <c r="AI491" s="346"/>
      <c r="AN491" s="248"/>
    </row>
    <row r="492" spans="3:40" ht="13.5" customHeight="1">
      <c r="C492" s="346"/>
      <c r="F492" s="345"/>
      <c r="G492" s="345"/>
      <c r="H492" s="248"/>
      <c r="K492" s="346"/>
      <c r="P492" s="248"/>
      <c r="X492" s="248"/>
      <c r="AA492" s="346"/>
      <c r="AF492" s="248"/>
      <c r="AI492" s="346"/>
      <c r="AN492" s="248"/>
    </row>
    <row r="493" spans="3:40" ht="13.5" customHeight="1">
      <c r="C493" s="346"/>
      <c r="F493" s="345"/>
      <c r="G493" s="345"/>
      <c r="H493" s="248"/>
      <c r="K493" s="346"/>
      <c r="P493" s="248"/>
      <c r="X493" s="248"/>
      <c r="AA493" s="346"/>
      <c r="AF493" s="248"/>
      <c r="AI493" s="346"/>
      <c r="AN493" s="248"/>
    </row>
    <row r="494" spans="3:40" ht="13.5" customHeight="1">
      <c r="C494" s="346"/>
      <c r="F494" s="345"/>
      <c r="G494" s="345"/>
      <c r="H494" s="248"/>
      <c r="K494" s="346"/>
      <c r="P494" s="248"/>
      <c r="X494" s="248"/>
      <c r="AA494" s="346"/>
      <c r="AF494" s="248"/>
      <c r="AI494" s="346"/>
      <c r="AN494" s="248"/>
    </row>
    <row r="495" spans="3:40" ht="13.5" customHeight="1">
      <c r="C495" s="346"/>
      <c r="F495" s="345"/>
      <c r="G495" s="345"/>
      <c r="H495" s="248"/>
      <c r="K495" s="346"/>
      <c r="P495" s="248"/>
      <c r="X495" s="248"/>
      <c r="AA495" s="346"/>
      <c r="AF495" s="248"/>
      <c r="AI495" s="346"/>
      <c r="AN495" s="248"/>
    </row>
    <row r="496" spans="3:40" ht="13.5" customHeight="1">
      <c r="C496" s="346"/>
      <c r="F496" s="345"/>
      <c r="G496" s="345"/>
      <c r="H496" s="248"/>
      <c r="K496" s="346"/>
      <c r="P496" s="248"/>
      <c r="X496" s="248"/>
      <c r="AA496" s="346"/>
      <c r="AF496" s="248"/>
      <c r="AI496" s="346"/>
      <c r="AN496" s="248"/>
    </row>
    <row r="497" spans="3:40" ht="13.5" customHeight="1">
      <c r="C497" s="346"/>
      <c r="F497" s="345"/>
      <c r="G497" s="345"/>
      <c r="H497" s="248"/>
      <c r="K497" s="346"/>
      <c r="P497" s="248"/>
      <c r="X497" s="248"/>
      <c r="AA497" s="346"/>
      <c r="AF497" s="248"/>
      <c r="AI497" s="346"/>
      <c r="AN497" s="248"/>
    </row>
    <row r="498" spans="3:40" ht="13.5" customHeight="1">
      <c r="C498" s="346"/>
      <c r="F498" s="345"/>
      <c r="G498" s="345"/>
      <c r="H498" s="248"/>
      <c r="K498" s="346"/>
      <c r="P498" s="248"/>
      <c r="X498" s="248"/>
      <c r="AA498" s="346"/>
      <c r="AF498" s="248"/>
      <c r="AI498" s="346"/>
      <c r="AN498" s="248"/>
    </row>
    <row r="499" spans="3:40" ht="13.5" customHeight="1">
      <c r="C499" s="346"/>
      <c r="F499" s="345"/>
      <c r="G499" s="345"/>
      <c r="H499" s="248"/>
      <c r="K499" s="346"/>
      <c r="P499" s="248"/>
      <c r="X499" s="248"/>
      <c r="AA499" s="346"/>
      <c r="AF499" s="248"/>
      <c r="AI499" s="346"/>
      <c r="AN499" s="248"/>
    </row>
    <row r="500" spans="3:40" ht="13.5" customHeight="1">
      <c r="C500" s="346"/>
      <c r="F500" s="345"/>
      <c r="G500" s="345"/>
      <c r="H500" s="248"/>
      <c r="K500" s="346"/>
      <c r="P500" s="248"/>
      <c r="X500" s="248"/>
      <c r="AA500" s="346"/>
      <c r="AF500" s="248"/>
      <c r="AI500" s="346"/>
      <c r="AN500" s="248"/>
    </row>
    <row r="501" spans="3:40" ht="13.5" customHeight="1">
      <c r="C501" s="346"/>
      <c r="F501" s="345"/>
      <c r="G501" s="345"/>
      <c r="H501" s="248"/>
      <c r="K501" s="346"/>
      <c r="P501" s="248"/>
      <c r="X501" s="248"/>
      <c r="AA501" s="346"/>
      <c r="AF501" s="248"/>
      <c r="AI501" s="346"/>
      <c r="AN501" s="248"/>
    </row>
    <row r="502" spans="3:40" ht="13.5" customHeight="1">
      <c r="C502" s="346"/>
      <c r="F502" s="345"/>
      <c r="G502" s="345"/>
      <c r="H502" s="248"/>
      <c r="K502" s="346"/>
      <c r="P502" s="248"/>
      <c r="X502" s="248"/>
      <c r="AA502" s="346"/>
      <c r="AF502" s="248"/>
      <c r="AI502" s="346"/>
      <c r="AN502" s="248"/>
    </row>
    <row r="503" spans="3:40" ht="13.5" customHeight="1">
      <c r="C503" s="346"/>
      <c r="F503" s="345"/>
      <c r="G503" s="345"/>
      <c r="H503" s="248"/>
      <c r="K503" s="346"/>
      <c r="P503" s="248"/>
      <c r="X503" s="248"/>
      <c r="AA503" s="346"/>
      <c r="AF503" s="248"/>
      <c r="AI503" s="346"/>
      <c r="AN503" s="248"/>
    </row>
    <row r="504" spans="3:40" ht="13.5" customHeight="1">
      <c r="C504" s="346"/>
      <c r="F504" s="345"/>
      <c r="G504" s="345"/>
      <c r="H504" s="248"/>
      <c r="K504" s="346"/>
      <c r="P504" s="248"/>
      <c r="X504" s="248"/>
      <c r="AA504" s="346"/>
      <c r="AF504" s="248"/>
      <c r="AI504" s="346"/>
      <c r="AN504" s="248"/>
    </row>
    <row r="505" spans="3:40" ht="13.5" customHeight="1">
      <c r="C505" s="346"/>
      <c r="F505" s="345"/>
      <c r="G505" s="345"/>
      <c r="H505" s="248"/>
      <c r="K505" s="346"/>
      <c r="P505" s="248"/>
      <c r="X505" s="248"/>
      <c r="AA505" s="346"/>
      <c r="AF505" s="248"/>
      <c r="AI505" s="346"/>
      <c r="AN505" s="248"/>
    </row>
    <row r="506" spans="3:40" ht="13.5" customHeight="1">
      <c r="C506" s="346"/>
      <c r="F506" s="345"/>
      <c r="G506" s="345"/>
      <c r="H506" s="248"/>
      <c r="K506" s="346"/>
      <c r="P506" s="248"/>
      <c r="X506" s="248"/>
      <c r="AA506" s="346"/>
      <c r="AF506" s="248"/>
      <c r="AI506" s="346"/>
      <c r="AN506" s="248"/>
    </row>
    <row r="507" spans="3:40" ht="13.5" customHeight="1">
      <c r="C507" s="346"/>
      <c r="F507" s="345"/>
      <c r="G507" s="345"/>
      <c r="H507" s="248"/>
      <c r="K507" s="346"/>
      <c r="P507" s="248"/>
      <c r="X507" s="248"/>
      <c r="AA507" s="346"/>
      <c r="AF507" s="248"/>
      <c r="AI507" s="346"/>
      <c r="AN507" s="248"/>
    </row>
    <row r="508" spans="3:40" ht="13.5" customHeight="1">
      <c r="C508" s="346"/>
      <c r="F508" s="345"/>
      <c r="G508" s="345"/>
      <c r="H508" s="248"/>
      <c r="K508" s="346"/>
      <c r="P508" s="248"/>
      <c r="X508" s="248"/>
      <c r="AA508" s="346"/>
      <c r="AF508" s="248"/>
      <c r="AI508" s="346"/>
      <c r="AN508" s="248"/>
    </row>
    <row r="509" spans="3:40" ht="13.5" customHeight="1">
      <c r="C509" s="346"/>
      <c r="F509" s="345"/>
      <c r="G509" s="345"/>
      <c r="H509" s="248"/>
      <c r="K509" s="346"/>
      <c r="P509" s="248"/>
      <c r="X509" s="248"/>
      <c r="AA509" s="346"/>
      <c r="AF509" s="248"/>
      <c r="AI509" s="346"/>
      <c r="AN509" s="248"/>
    </row>
    <row r="510" spans="3:40" ht="13.5" customHeight="1">
      <c r="C510" s="346"/>
      <c r="F510" s="345"/>
      <c r="G510" s="345"/>
      <c r="H510" s="248"/>
      <c r="K510" s="346"/>
      <c r="P510" s="248"/>
      <c r="X510" s="248"/>
      <c r="AA510" s="346"/>
      <c r="AF510" s="248"/>
      <c r="AI510" s="346"/>
      <c r="AN510" s="248"/>
    </row>
    <row r="511" spans="3:40" ht="13.5" customHeight="1">
      <c r="C511" s="346"/>
      <c r="F511" s="345"/>
      <c r="G511" s="345"/>
      <c r="H511" s="248"/>
      <c r="K511" s="346"/>
      <c r="P511" s="248"/>
      <c r="X511" s="248"/>
      <c r="AA511" s="346"/>
      <c r="AF511" s="248"/>
      <c r="AI511" s="346"/>
      <c r="AN511" s="248"/>
    </row>
    <row r="512" spans="3:40" ht="13.5" customHeight="1">
      <c r="C512" s="346"/>
      <c r="F512" s="345"/>
      <c r="G512" s="345"/>
      <c r="H512" s="248"/>
      <c r="K512" s="346"/>
      <c r="P512" s="248"/>
      <c r="X512" s="248"/>
      <c r="AA512" s="346"/>
      <c r="AF512" s="248"/>
      <c r="AI512" s="346"/>
      <c r="AN512" s="248"/>
    </row>
    <row r="513" spans="3:40" ht="13.5" customHeight="1">
      <c r="C513" s="346"/>
      <c r="F513" s="345"/>
      <c r="G513" s="345"/>
      <c r="H513" s="248"/>
      <c r="K513" s="346"/>
      <c r="P513" s="248"/>
      <c r="X513" s="248"/>
      <c r="AA513" s="346"/>
      <c r="AF513" s="248"/>
      <c r="AI513" s="346"/>
      <c r="AN513" s="248"/>
    </row>
    <row r="514" spans="3:40" ht="13.5" customHeight="1">
      <c r="C514" s="346"/>
      <c r="F514" s="345"/>
      <c r="G514" s="345"/>
      <c r="H514" s="248"/>
      <c r="K514" s="346"/>
      <c r="P514" s="248"/>
      <c r="X514" s="248"/>
      <c r="AA514" s="346"/>
      <c r="AF514" s="248"/>
      <c r="AI514" s="346"/>
      <c r="AN514" s="248"/>
    </row>
    <row r="515" spans="3:40" ht="13.5" customHeight="1">
      <c r="C515" s="346"/>
      <c r="F515" s="345"/>
      <c r="G515" s="345"/>
      <c r="H515" s="248"/>
      <c r="K515" s="346"/>
      <c r="P515" s="248"/>
      <c r="X515" s="248"/>
      <c r="AA515" s="346"/>
      <c r="AF515" s="248"/>
      <c r="AI515" s="346"/>
      <c r="AN515" s="248"/>
    </row>
    <row r="516" spans="3:40" ht="13.5" customHeight="1">
      <c r="C516" s="346"/>
      <c r="F516" s="345"/>
      <c r="G516" s="345"/>
      <c r="H516" s="248"/>
      <c r="K516" s="346"/>
      <c r="P516" s="248"/>
      <c r="X516" s="248"/>
      <c r="AA516" s="346"/>
      <c r="AF516" s="248"/>
      <c r="AI516" s="346"/>
      <c r="AN516" s="248"/>
    </row>
    <row r="517" spans="3:40" ht="13.5" customHeight="1">
      <c r="C517" s="346"/>
      <c r="F517" s="345"/>
      <c r="G517" s="345"/>
      <c r="H517" s="248"/>
      <c r="K517" s="346"/>
      <c r="P517" s="248"/>
      <c r="X517" s="248"/>
      <c r="AA517" s="346"/>
      <c r="AF517" s="248"/>
      <c r="AI517" s="346"/>
      <c r="AN517" s="248"/>
    </row>
    <row r="518" spans="3:40" ht="13.5" customHeight="1">
      <c r="C518" s="346"/>
      <c r="F518" s="345"/>
      <c r="G518" s="345"/>
      <c r="H518" s="248"/>
      <c r="K518" s="346"/>
      <c r="P518" s="248"/>
      <c r="X518" s="248"/>
      <c r="AA518" s="346"/>
      <c r="AF518" s="248"/>
      <c r="AI518" s="346"/>
      <c r="AN518" s="248"/>
    </row>
    <row r="519" spans="3:40" ht="13.5" customHeight="1">
      <c r="C519" s="346"/>
      <c r="F519" s="345"/>
      <c r="G519" s="345"/>
      <c r="H519" s="248"/>
      <c r="K519" s="346"/>
      <c r="P519" s="248"/>
      <c r="X519" s="248"/>
      <c r="AA519" s="346"/>
      <c r="AF519" s="248"/>
      <c r="AI519" s="346"/>
      <c r="AN519" s="248"/>
    </row>
    <row r="520" spans="3:40" ht="13.5" customHeight="1">
      <c r="C520" s="346"/>
      <c r="F520" s="345"/>
      <c r="G520" s="345"/>
      <c r="H520" s="248"/>
      <c r="K520" s="346"/>
      <c r="P520" s="248"/>
      <c r="X520" s="248"/>
      <c r="AA520" s="346"/>
      <c r="AF520" s="248"/>
      <c r="AI520" s="346"/>
      <c r="AN520" s="248"/>
    </row>
    <row r="521" spans="3:40" ht="13.5" customHeight="1">
      <c r="C521" s="346"/>
      <c r="F521" s="345"/>
      <c r="G521" s="345"/>
      <c r="H521" s="248"/>
      <c r="K521" s="346"/>
      <c r="P521" s="248"/>
      <c r="X521" s="248"/>
      <c r="AA521" s="346"/>
      <c r="AF521" s="248"/>
      <c r="AI521" s="346"/>
      <c r="AN521" s="248"/>
    </row>
    <row r="522" spans="3:40" ht="13.5" customHeight="1">
      <c r="C522" s="346"/>
      <c r="F522" s="345"/>
      <c r="G522" s="345"/>
      <c r="H522" s="248"/>
      <c r="K522" s="346"/>
      <c r="P522" s="248"/>
      <c r="X522" s="248"/>
      <c r="AA522" s="346"/>
      <c r="AF522" s="248"/>
      <c r="AI522" s="346"/>
      <c r="AN522" s="248"/>
    </row>
    <row r="523" spans="3:40" ht="13.5" customHeight="1">
      <c r="C523" s="346"/>
      <c r="F523" s="345"/>
      <c r="G523" s="345"/>
      <c r="H523" s="248"/>
      <c r="K523" s="346"/>
      <c r="P523" s="248"/>
      <c r="X523" s="248"/>
      <c r="AA523" s="346"/>
      <c r="AF523" s="248"/>
      <c r="AI523" s="346"/>
      <c r="AN523" s="248"/>
    </row>
    <row r="524" spans="3:40" ht="13.5" customHeight="1">
      <c r="C524" s="346"/>
      <c r="F524" s="345"/>
      <c r="G524" s="345"/>
      <c r="H524" s="248"/>
      <c r="K524" s="346"/>
      <c r="P524" s="248"/>
      <c r="X524" s="248"/>
      <c r="AA524" s="346"/>
      <c r="AF524" s="248"/>
      <c r="AI524" s="346"/>
      <c r="AN524" s="248"/>
    </row>
    <row r="525" spans="3:40" ht="13.5" customHeight="1">
      <c r="C525" s="346"/>
      <c r="F525" s="345"/>
      <c r="G525" s="345"/>
      <c r="H525" s="248"/>
      <c r="K525" s="346"/>
      <c r="P525" s="248"/>
      <c r="X525" s="248"/>
      <c r="AA525" s="346"/>
      <c r="AF525" s="248"/>
      <c r="AI525" s="346"/>
      <c r="AN525" s="248"/>
    </row>
    <row r="526" spans="3:40" ht="13.5" customHeight="1">
      <c r="C526" s="346"/>
      <c r="F526" s="345"/>
      <c r="G526" s="345"/>
      <c r="H526" s="248"/>
      <c r="K526" s="346"/>
      <c r="P526" s="248"/>
      <c r="X526" s="248"/>
      <c r="AA526" s="346"/>
      <c r="AF526" s="248"/>
      <c r="AI526" s="346"/>
      <c r="AN526" s="248"/>
    </row>
    <row r="527" spans="3:40" ht="13.5" customHeight="1">
      <c r="C527" s="346"/>
      <c r="F527" s="345"/>
      <c r="G527" s="345"/>
      <c r="H527" s="248"/>
      <c r="K527" s="346"/>
      <c r="P527" s="248"/>
      <c r="X527" s="248"/>
      <c r="AA527" s="346"/>
      <c r="AF527" s="248"/>
      <c r="AI527" s="346"/>
      <c r="AN527" s="248"/>
    </row>
    <row r="528" spans="3:40" ht="13.5" customHeight="1">
      <c r="C528" s="346"/>
      <c r="F528" s="345"/>
      <c r="G528" s="345"/>
      <c r="H528" s="248"/>
      <c r="K528" s="346"/>
      <c r="P528" s="248"/>
      <c r="X528" s="248"/>
      <c r="AA528" s="346"/>
      <c r="AF528" s="248"/>
      <c r="AI528" s="346"/>
      <c r="AN528" s="248"/>
    </row>
    <row r="529" spans="3:40" ht="13.5" customHeight="1">
      <c r="C529" s="346"/>
      <c r="F529" s="345"/>
      <c r="G529" s="345"/>
      <c r="H529" s="248"/>
      <c r="K529" s="346"/>
      <c r="P529" s="248"/>
      <c r="X529" s="248"/>
      <c r="AA529" s="346"/>
      <c r="AF529" s="248"/>
      <c r="AI529" s="346"/>
      <c r="AN529" s="248"/>
    </row>
    <row r="530" spans="3:40" ht="13.5" customHeight="1">
      <c r="C530" s="346"/>
      <c r="F530" s="345"/>
      <c r="G530" s="345"/>
      <c r="H530" s="248"/>
      <c r="K530" s="346"/>
      <c r="P530" s="248"/>
      <c r="X530" s="248"/>
      <c r="AA530" s="346"/>
      <c r="AF530" s="248"/>
      <c r="AI530" s="346"/>
      <c r="AN530" s="248"/>
    </row>
    <row r="531" spans="3:40" ht="13.5" customHeight="1">
      <c r="C531" s="346"/>
      <c r="F531" s="345"/>
      <c r="G531" s="345"/>
      <c r="H531" s="248"/>
      <c r="K531" s="346"/>
      <c r="P531" s="248"/>
      <c r="X531" s="248"/>
      <c r="AA531" s="346"/>
      <c r="AF531" s="248"/>
      <c r="AI531" s="346"/>
      <c r="AN531" s="248"/>
    </row>
    <row r="532" spans="3:40" ht="13.5" customHeight="1">
      <c r="C532" s="346"/>
      <c r="F532" s="345"/>
      <c r="G532" s="345"/>
      <c r="H532" s="248"/>
      <c r="K532" s="346"/>
      <c r="P532" s="248"/>
      <c r="X532" s="248"/>
      <c r="AA532" s="346"/>
      <c r="AF532" s="248"/>
      <c r="AI532" s="346"/>
      <c r="AN532" s="248"/>
    </row>
    <row r="533" spans="3:40" ht="13.5" customHeight="1">
      <c r="C533" s="346"/>
      <c r="F533" s="345"/>
      <c r="G533" s="345"/>
      <c r="H533" s="248"/>
      <c r="K533" s="346"/>
      <c r="P533" s="248"/>
      <c r="X533" s="248"/>
      <c r="AA533" s="346"/>
      <c r="AF533" s="248"/>
      <c r="AI533" s="346"/>
      <c r="AN533" s="248"/>
    </row>
    <row r="534" spans="3:40" ht="13.5" customHeight="1">
      <c r="C534" s="346"/>
      <c r="F534" s="345"/>
      <c r="G534" s="345"/>
      <c r="H534" s="248"/>
      <c r="K534" s="346"/>
      <c r="P534" s="248"/>
      <c r="X534" s="248"/>
      <c r="AA534" s="346"/>
      <c r="AF534" s="248"/>
      <c r="AI534" s="346"/>
      <c r="AN534" s="248"/>
    </row>
    <row r="535" spans="3:40" ht="13.5" customHeight="1">
      <c r="C535" s="346"/>
      <c r="F535" s="345"/>
      <c r="G535" s="345"/>
      <c r="H535" s="248"/>
      <c r="K535" s="346"/>
      <c r="P535" s="248"/>
      <c r="X535" s="248"/>
      <c r="AA535" s="346"/>
      <c r="AF535" s="248"/>
      <c r="AI535" s="346"/>
      <c r="AN535" s="248"/>
    </row>
    <row r="536" spans="3:40" ht="13.5" customHeight="1">
      <c r="C536" s="346"/>
      <c r="F536" s="345"/>
      <c r="G536" s="345"/>
      <c r="H536" s="248"/>
      <c r="K536" s="346"/>
      <c r="P536" s="248"/>
      <c r="X536" s="248"/>
      <c r="AA536" s="346"/>
      <c r="AF536" s="248"/>
      <c r="AI536" s="346"/>
      <c r="AN536" s="248"/>
    </row>
    <row r="537" spans="3:40" ht="13.5" customHeight="1">
      <c r="C537" s="346"/>
      <c r="F537" s="345"/>
      <c r="G537" s="345"/>
      <c r="H537" s="248"/>
      <c r="K537" s="346"/>
      <c r="P537" s="248"/>
      <c r="X537" s="248"/>
      <c r="AA537" s="346"/>
      <c r="AF537" s="248"/>
      <c r="AI537" s="346"/>
      <c r="AN537" s="248"/>
    </row>
    <row r="538" spans="3:40" ht="13.5" customHeight="1">
      <c r="C538" s="346"/>
      <c r="F538" s="345"/>
      <c r="G538" s="345"/>
      <c r="H538" s="248"/>
      <c r="K538" s="346"/>
      <c r="P538" s="248"/>
      <c r="X538" s="248"/>
      <c r="AA538" s="346"/>
      <c r="AF538" s="248"/>
      <c r="AI538" s="346"/>
      <c r="AN538" s="248"/>
    </row>
    <row r="539" spans="3:40" ht="13.5" customHeight="1">
      <c r="C539" s="346"/>
      <c r="F539" s="345"/>
      <c r="G539" s="345"/>
      <c r="H539" s="248"/>
      <c r="K539" s="346"/>
      <c r="P539" s="248"/>
      <c r="X539" s="248"/>
      <c r="AA539" s="346"/>
      <c r="AF539" s="248"/>
      <c r="AI539" s="346"/>
      <c r="AN539" s="248"/>
    </row>
    <row r="540" spans="3:40" ht="13.5" customHeight="1">
      <c r="C540" s="346"/>
      <c r="F540" s="345"/>
      <c r="G540" s="345"/>
      <c r="H540" s="248"/>
      <c r="K540" s="346"/>
      <c r="P540" s="248"/>
      <c r="X540" s="248"/>
      <c r="AA540" s="346"/>
      <c r="AF540" s="248"/>
      <c r="AI540" s="346"/>
      <c r="AN540" s="248"/>
    </row>
    <row r="541" spans="3:40" ht="13.5" customHeight="1">
      <c r="C541" s="346"/>
      <c r="F541" s="345"/>
      <c r="G541" s="345"/>
      <c r="H541" s="248"/>
      <c r="K541" s="346"/>
      <c r="P541" s="248"/>
      <c r="X541" s="248"/>
      <c r="AA541" s="346"/>
      <c r="AF541" s="248"/>
      <c r="AI541" s="346"/>
      <c r="AN541" s="248"/>
    </row>
    <row r="542" spans="3:40" ht="13.5" customHeight="1">
      <c r="C542" s="346"/>
      <c r="F542" s="345"/>
      <c r="G542" s="345"/>
      <c r="H542" s="248"/>
      <c r="K542" s="346"/>
      <c r="P542" s="248"/>
      <c r="X542" s="248"/>
      <c r="AA542" s="346"/>
      <c r="AF542" s="248"/>
      <c r="AI542" s="346"/>
      <c r="AN542" s="248"/>
    </row>
    <row r="543" spans="3:40" ht="13.5" customHeight="1">
      <c r="C543" s="346"/>
      <c r="F543" s="345"/>
      <c r="G543" s="345"/>
      <c r="H543" s="248"/>
      <c r="K543" s="346"/>
      <c r="P543" s="248"/>
      <c r="X543" s="248"/>
      <c r="AA543" s="346"/>
      <c r="AF543" s="248"/>
      <c r="AI543" s="346"/>
      <c r="AN543" s="248"/>
    </row>
    <row r="544" spans="3:40" ht="13.5" customHeight="1">
      <c r="C544" s="346"/>
      <c r="F544" s="345"/>
      <c r="G544" s="345"/>
      <c r="H544" s="248"/>
      <c r="K544" s="346"/>
      <c r="P544" s="248"/>
      <c r="X544" s="248"/>
      <c r="AA544" s="346"/>
      <c r="AF544" s="248"/>
      <c r="AI544" s="346"/>
      <c r="AN544" s="248"/>
    </row>
    <row r="545" spans="3:40" ht="13.5" customHeight="1">
      <c r="C545" s="346"/>
      <c r="F545" s="345"/>
      <c r="G545" s="345"/>
      <c r="H545" s="248"/>
      <c r="K545" s="346"/>
      <c r="P545" s="248"/>
      <c r="X545" s="248"/>
      <c r="AA545" s="346"/>
      <c r="AF545" s="248"/>
      <c r="AI545" s="346"/>
      <c r="AN545" s="248"/>
    </row>
    <row r="546" spans="3:40" ht="13.5" customHeight="1">
      <c r="C546" s="346"/>
      <c r="F546" s="345"/>
      <c r="G546" s="345"/>
      <c r="H546" s="248"/>
      <c r="K546" s="346"/>
      <c r="P546" s="248"/>
      <c r="X546" s="248"/>
      <c r="AA546" s="346"/>
      <c r="AF546" s="248"/>
      <c r="AI546" s="346"/>
      <c r="AN546" s="248"/>
    </row>
    <row r="547" spans="3:40" ht="13.5" customHeight="1">
      <c r="C547" s="346"/>
      <c r="F547" s="345"/>
      <c r="G547" s="345"/>
      <c r="H547" s="248"/>
      <c r="K547" s="346"/>
      <c r="P547" s="248"/>
      <c r="X547" s="248"/>
      <c r="AA547" s="346"/>
      <c r="AF547" s="248"/>
      <c r="AI547" s="346"/>
      <c r="AN547" s="248"/>
    </row>
    <row r="548" spans="3:40" ht="13.5" customHeight="1">
      <c r="C548" s="346"/>
      <c r="F548" s="345"/>
      <c r="G548" s="345"/>
      <c r="H548" s="248"/>
      <c r="K548" s="346"/>
      <c r="P548" s="248"/>
      <c r="X548" s="248"/>
      <c r="AA548" s="346"/>
      <c r="AF548" s="248"/>
      <c r="AI548" s="346"/>
      <c r="AN548" s="248"/>
    </row>
    <row r="549" spans="3:40" ht="13.5" customHeight="1">
      <c r="C549" s="346"/>
      <c r="F549" s="345"/>
      <c r="G549" s="345"/>
      <c r="H549" s="248"/>
      <c r="K549" s="346"/>
      <c r="P549" s="248"/>
      <c r="X549" s="248"/>
      <c r="AA549" s="346"/>
      <c r="AF549" s="248"/>
      <c r="AI549" s="346"/>
      <c r="AN549" s="248"/>
    </row>
    <row r="550" spans="3:40" ht="13.5" customHeight="1">
      <c r="C550" s="346"/>
      <c r="F550" s="345"/>
      <c r="G550" s="345"/>
      <c r="H550" s="248"/>
      <c r="K550" s="346"/>
      <c r="P550" s="248"/>
      <c r="X550" s="248"/>
      <c r="AA550" s="346"/>
      <c r="AF550" s="248"/>
      <c r="AI550" s="346"/>
      <c r="AN550" s="248"/>
    </row>
    <row r="551" spans="3:40" ht="13.5" customHeight="1">
      <c r="C551" s="346"/>
      <c r="F551" s="345"/>
      <c r="G551" s="345"/>
      <c r="H551" s="248"/>
      <c r="K551" s="346"/>
      <c r="P551" s="248"/>
      <c r="X551" s="248"/>
      <c r="AA551" s="346"/>
      <c r="AF551" s="248"/>
      <c r="AI551" s="346"/>
      <c r="AN551" s="248"/>
    </row>
    <row r="552" spans="3:40" ht="13.5" customHeight="1">
      <c r="C552" s="346"/>
      <c r="F552" s="345"/>
      <c r="G552" s="345"/>
      <c r="H552" s="248"/>
      <c r="K552" s="346"/>
      <c r="P552" s="248"/>
      <c r="X552" s="248"/>
      <c r="AA552" s="346"/>
      <c r="AF552" s="248"/>
      <c r="AI552" s="346"/>
      <c r="AN552" s="248"/>
    </row>
    <row r="553" spans="3:40" ht="13.5" customHeight="1">
      <c r="C553" s="346"/>
      <c r="F553" s="345"/>
      <c r="G553" s="345"/>
      <c r="H553" s="248"/>
      <c r="K553" s="346"/>
      <c r="P553" s="248"/>
      <c r="X553" s="248"/>
      <c r="AA553" s="346"/>
      <c r="AF553" s="248"/>
      <c r="AI553" s="346"/>
      <c r="AN553" s="248"/>
    </row>
    <row r="554" spans="3:40" ht="13.5" customHeight="1">
      <c r="C554" s="346"/>
      <c r="F554" s="345"/>
      <c r="G554" s="345"/>
      <c r="H554" s="248"/>
      <c r="K554" s="346"/>
      <c r="P554" s="248"/>
      <c r="X554" s="248"/>
      <c r="AA554" s="346"/>
      <c r="AF554" s="248"/>
      <c r="AI554" s="346"/>
      <c r="AN554" s="248"/>
    </row>
    <row r="555" spans="3:40" ht="13.5" customHeight="1">
      <c r="C555" s="346"/>
      <c r="F555" s="345"/>
      <c r="G555" s="345"/>
      <c r="H555" s="248"/>
      <c r="K555" s="346"/>
      <c r="P555" s="248"/>
      <c r="X555" s="248"/>
      <c r="AA555" s="346"/>
      <c r="AF555" s="248"/>
      <c r="AI555" s="346"/>
      <c r="AN555" s="248"/>
    </row>
    <row r="556" spans="3:40" ht="13.5" customHeight="1">
      <c r="C556" s="346"/>
      <c r="F556" s="345"/>
      <c r="G556" s="345"/>
      <c r="H556" s="248"/>
      <c r="K556" s="346"/>
      <c r="P556" s="248"/>
      <c r="X556" s="248"/>
      <c r="AA556" s="346"/>
      <c r="AF556" s="248"/>
      <c r="AI556" s="346"/>
      <c r="AN556" s="248"/>
    </row>
    <row r="557" spans="3:40" ht="13.5" customHeight="1">
      <c r="C557" s="346"/>
      <c r="F557" s="345"/>
      <c r="G557" s="345"/>
      <c r="H557" s="248"/>
      <c r="K557" s="346"/>
      <c r="P557" s="248"/>
      <c r="X557" s="248"/>
      <c r="AA557" s="346"/>
      <c r="AF557" s="248"/>
      <c r="AI557" s="346"/>
      <c r="AN557" s="248"/>
    </row>
    <row r="558" spans="3:40" ht="13.5" customHeight="1">
      <c r="C558" s="346"/>
      <c r="F558" s="345"/>
      <c r="G558" s="345"/>
      <c r="H558" s="248"/>
      <c r="K558" s="346"/>
      <c r="P558" s="248"/>
      <c r="X558" s="248"/>
      <c r="AA558" s="346"/>
      <c r="AF558" s="248"/>
      <c r="AI558" s="346"/>
      <c r="AN558" s="248"/>
    </row>
    <row r="559" spans="3:40" ht="13.5" customHeight="1">
      <c r="C559" s="346"/>
      <c r="F559" s="345"/>
      <c r="G559" s="345"/>
      <c r="H559" s="248"/>
      <c r="K559" s="346"/>
      <c r="P559" s="248"/>
      <c r="X559" s="248"/>
      <c r="AA559" s="346"/>
      <c r="AF559" s="248"/>
      <c r="AI559" s="346"/>
      <c r="AN559" s="248"/>
    </row>
    <row r="560" spans="3:40" ht="13.5" customHeight="1">
      <c r="C560" s="346"/>
      <c r="F560" s="345"/>
      <c r="G560" s="345"/>
      <c r="H560" s="248"/>
      <c r="K560" s="346"/>
      <c r="P560" s="248"/>
      <c r="X560" s="248"/>
      <c r="AA560" s="346"/>
      <c r="AF560" s="248"/>
      <c r="AI560" s="346"/>
      <c r="AN560" s="248"/>
    </row>
    <row r="561" spans="3:40" ht="13.5" customHeight="1">
      <c r="C561" s="346"/>
      <c r="F561" s="345"/>
      <c r="G561" s="345"/>
      <c r="H561" s="248"/>
      <c r="K561" s="346"/>
      <c r="P561" s="248"/>
      <c r="X561" s="248"/>
      <c r="AA561" s="346"/>
      <c r="AF561" s="248"/>
      <c r="AI561" s="346"/>
      <c r="AN561" s="248"/>
    </row>
    <row r="562" spans="3:40" ht="13.5" customHeight="1">
      <c r="C562" s="346"/>
      <c r="F562" s="345"/>
      <c r="G562" s="345"/>
      <c r="H562" s="248"/>
      <c r="K562" s="346"/>
      <c r="P562" s="248"/>
      <c r="X562" s="248"/>
      <c r="AA562" s="346"/>
      <c r="AF562" s="248"/>
      <c r="AI562" s="346"/>
      <c r="AN562" s="248"/>
    </row>
    <row r="563" spans="3:40" ht="13.5" customHeight="1">
      <c r="C563" s="346"/>
      <c r="F563" s="345"/>
      <c r="G563" s="345"/>
      <c r="H563" s="248"/>
      <c r="K563" s="346"/>
      <c r="P563" s="248"/>
      <c r="X563" s="248"/>
      <c r="AA563" s="346"/>
      <c r="AF563" s="248"/>
      <c r="AI563" s="346"/>
      <c r="AN563" s="248"/>
    </row>
    <row r="564" spans="3:40" ht="13.5" customHeight="1">
      <c r="C564" s="346"/>
      <c r="F564" s="345"/>
      <c r="G564" s="345"/>
      <c r="H564" s="248"/>
      <c r="K564" s="346"/>
      <c r="P564" s="248"/>
      <c r="X564" s="248"/>
      <c r="AA564" s="346"/>
      <c r="AF564" s="248"/>
      <c r="AI564" s="346"/>
      <c r="AN564" s="248"/>
    </row>
    <row r="565" spans="3:40" ht="13.5" customHeight="1">
      <c r="C565" s="346"/>
      <c r="F565" s="345"/>
      <c r="G565" s="345"/>
      <c r="H565" s="248"/>
      <c r="K565" s="346"/>
      <c r="P565" s="248"/>
      <c r="X565" s="248"/>
      <c r="AA565" s="346"/>
      <c r="AF565" s="248"/>
      <c r="AI565" s="346"/>
      <c r="AN565" s="248"/>
    </row>
    <row r="566" spans="3:40" ht="13.5" customHeight="1">
      <c r="C566" s="346"/>
      <c r="F566" s="345"/>
      <c r="G566" s="345"/>
      <c r="H566" s="248"/>
      <c r="K566" s="346"/>
      <c r="P566" s="248"/>
      <c r="X566" s="248"/>
      <c r="AA566" s="346"/>
      <c r="AF566" s="248"/>
      <c r="AI566" s="346"/>
      <c r="AN566" s="248"/>
    </row>
    <row r="567" spans="3:40" ht="13.5" customHeight="1">
      <c r="C567" s="346"/>
      <c r="F567" s="345"/>
      <c r="G567" s="345"/>
      <c r="H567" s="248"/>
      <c r="K567" s="346"/>
      <c r="P567" s="248"/>
      <c r="X567" s="248"/>
      <c r="AA567" s="346"/>
      <c r="AF567" s="248"/>
      <c r="AI567" s="346"/>
      <c r="AN567" s="248"/>
    </row>
    <row r="568" spans="3:40" ht="13.5" customHeight="1">
      <c r="C568" s="346"/>
      <c r="F568" s="345"/>
      <c r="G568" s="345"/>
      <c r="H568" s="248"/>
      <c r="K568" s="346"/>
      <c r="P568" s="248"/>
      <c r="X568" s="248"/>
      <c r="AA568" s="346"/>
      <c r="AF568" s="248"/>
      <c r="AI568" s="346"/>
      <c r="AN568" s="248"/>
    </row>
    <row r="569" spans="3:40" ht="13.5" customHeight="1">
      <c r="C569" s="346"/>
      <c r="F569" s="345"/>
      <c r="G569" s="345"/>
      <c r="H569" s="248"/>
      <c r="K569" s="346"/>
      <c r="P569" s="248"/>
      <c r="X569" s="248"/>
      <c r="AA569" s="346"/>
      <c r="AF569" s="248"/>
      <c r="AI569" s="346"/>
      <c r="AN569" s="248"/>
    </row>
    <row r="570" spans="3:40" ht="13.5" customHeight="1">
      <c r="C570" s="346"/>
      <c r="F570" s="345"/>
      <c r="G570" s="345"/>
      <c r="H570" s="248"/>
      <c r="K570" s="346"/>
      <c r="P570" s="248"/>
      <c r="X570" s="248"/>
      <c r="AA570" s="346"/>
      <c r="AF570" s="248"/>
      <c r="AI570" s="346"/>
      <c r="AN570" s="248"/>
    </row>
    <row r="571" spans="3:40" ht="13.5" customHeight="1">
      <c r="C571" s="346"/>
      <c r="F571" s="345"/>
      <c r="G571" s="345"/>
      <c r="H571" s="248"/>
      <c r="K571" s="346"/>
      <c r="P571" s="248"/>
      <c r="X571" s="248"/>
      <c r="AA571" s="346"/>
      <c r="AF571" s="248"/>
      <c r="AI571" s="346"/>
      <c r="AN571" s="248"/>
    </row>
    <row r="572" spans="3:40" ht="13.5" customHeight="1">
      <c r="C572" s="346"/>
      <c r="F572" s="345"/>
      <c r="G572" s="345"/>
      <c r="H572" s="248"/>
      <c r="K572" s="346"/>
      <c r="P572" s="248"/>
      <c r="X572" s="248"/>
      <c r="AA572" s="346"/>
      <c r="AF572" s="248"/>
      <c r="AI572" s="346"/>
      <c r="AN572" s="248"/>
    </row>
    <row r="573" spans="3:40" ht="13.5" customHeight="1">
      <c r="C573" s="346"/>
      <c r="F573" s="345"/>
      <c r="G573" s="345"/>
      <c r="H573" s="248"/>
      <c r="K573" s="346"/>
      <c r="P573" s="248"/>
      <c r="X573" s="248"/>
      <c r="AA573" s="346"/>
      <c r="AF573" s="248"/>
      <c r="AI573" s="346"/>
      <c r="AN573" s="248"/>
    </row>
    <row r="574" spans="3:40" ht="13.5" customHeight="1">
      <c r="C574" s="346"/>
      <c r="F574" s="345"/>
      <c r="G574" s="345"/>
      <c r="H574" s="248"/>
      <c r="K574" s="346"/>
      <c r="P574" s="248"/>
      <c r="X574" s="248"/>
      <c r="AA574" s="346"/>
      <c r="AF574" s="248"/>
      <c r="AI574" s="346"/>
      <c r="AN574" s="248"/>
    </row>
    <row r="575" spans="3:40" ht="13.5" customHeight="1">
      <c r="C575" s="346"/>
      <c r="F575" s="345"/>
      <c r="G575" s="345"/>
      <c r="H575" s="248"/>
      <c r="K575" s="346"/>
      <c r="P575" s="248"/>
      <c r="X575" s="248"/>
      <c r="AA575" s="346"/>
      <c r="AF575" s="248"/>
      <c r="AI575" s="346"/>
      <c r="AN575" s="248"/>
    </row>
    <row r="576" spans="3:40" ht="13.5" customHeight="1">
      <c r="C576" s="346"/>
      <c r="F576" s="345"/>
      <c r="G576" s="345"/>
      <c r="H576" s="248"/>
      <c r="K576" s="346"/>
      <c r="P576" s="248"/>
      <c r="X576" s="248"/>
      <c r="AA576" s="346"/>
      <c r="AF576" s="248"/>
      <c r="AI576" s="346"/>
      <c r="AN576" s="248"/>
    </row>
    <row r="577" spans="3:40" ht="13.5" customHeight="1">
      <c r="C577" s="346"/>
      <c r="F577" s="345"/>
      <c r="G577" s="345"/>
      <c r="H577" s="248"/>
      <c r="K577" s="346"/>
      <c r="P577" s="248"/>
      <c r="X577" s="248"/>
      <c r="AA577" s="346"/>
      <c r="AF577" s="248"/>
      <c r="AI577" s="346"/>
      <c r="AN577" s="248"/>
    </row>
    <row r="578" spans="3:40" ht="13.5" customHeight="1">
      <c r="C578" s="346"/>
      <c r="F578" s="345"/>
      <c r="G578" s="345"/>
      <c r="H578" s="248"/>
      <c r="K578" s="346"/>
      <c r="P578" s="248"/>
      <c r="X578" s="248"/>
      <c r="AA578" s="346"/>
      <c r="AF578" s="248"/>
      <c r="AI578" s="346"/>
      <c r="AN578" s="248"/>
    </row>
    <row r="579" spans="3:40" ht="13.5" customHeight="1">
      <c r="C579" s="346"/>
      <c r="F579" s="345"/>
      <c r="G579" s="345"/>
      <c r="H579" s="248"/>
      <c r="K579" s="346"/>
      <c r="P579" s="248"/>
      <c r="X579" s="248"/>
      <c r="AA579" s="346"/>
      <c r="AF579" s="248"/>
      <c r="AI579" s="346"/>
      <c r="AN579" s="248"/>
    </row>
    <row r="580" spans="3:40" ht="13.5" customHeight="1">
      <c r="C580" s="346"/>
      <c r="F580" s="345"/>
      <c r="G580" s="345"/>
      <c r="H580" s="248"/>
      <c r="K580" s="346"/>
      <c r="P580" s="248"/>
      <c r="X580" s="248"/>
      <c r="AA580" s="346"/>
      <c r="AF580" s="248"/>
      <c r="AI580" s="346"/>
      <c r="AN580" s="248"/>
    </row>
    <row r="581" spans="3:40" ht="13.5" customHeight="1">
      <c r="C581" s="346"/>
      <c r="F581" s="345"/>
      <c r="G581" s="345"/>
      <c r="H581" s="248"/>
      <c r="K581" s="346"/>
      <c r="P581" s="248"/>
      <c r="X581" s="248"/>
      <c r="AA581" s="346"/>
      <c r="AF581" s="248"/>
      <c r="AI581" s="346"/>
      <c r="AN581" s="248"/>
    </row>
    <row r="582" spans="3:40" ht="13.5" customHeight="1">
      <c r="C582" s="346"/>
      <c r="F582" s="345"/>
      <c r="G582" s="345"/>
      <c r="H582" s="248"/>
      <c r="K582" s="346"/>
      <c r="P582" s="248"/>
      <c r="X582" s="248"/>
      <c r="AA582" s="346"/>
      <c r="AF582" s="248"/>
      <c r="AI582" s="346"/>
      <c r="AN582" s="248"/>
    </row>
    <row r="583" spans="3:40" ht="13.5" customHeight="1">
      <c r="C583" s="346"/>
      <c r="F583" s="345"/>
      <c r="G583" s="345"/>
      <c r="H583" s="248"/>
      <c r="K583" s="346"/>
      <c r="P583" s="248"/>
      <c r="X583" s="248"/>
      <c r="AA583" s="346"/>
      <c r="AF583" s="248"/>
      <c r="AI583" s="346"/>
      <c r="AN583" s="248"/>
    </row>
    <row r="584" spans="3:40" ht="13.5" customHeight="1">
      <c r="C584" s="346"/>
      <c r="F584" s="345"/>
      <c r="G584" s="345"/>
      <c r="H584" s="248"/>
      <c r="K584" s="346"/>
      <c r="P584" s="248"/>
      <c r="X584" s="248"/>
      <c r="AA584" s="346"/>
      <c r="AF584" s="248"/>
      <c r="AI584" s="346"/>
      <c r="AN584" s="248"/>
    </row>
    <row r="585" spans="3:40" ht="13.5" customHeight="1">
      <c r="C585" s="346"/>
      <c r="F585" s="345"/>
      <c r="G585" s="345"/>
      <c r="H585" s="248"/>
      <c r="K585" s="346"/>
      <c r="P585" s="248"/>
      <c r="X585" s="248"/>
      <c r="AA585" s="346"/>
      <c r="AF585" s="248"/>
      <c r="AI585" s="346"/>
      <c r="AN585" s="248"/>
    </row>
    <row r="586" spans="3:40" ht="13.5" customHeight="1">
      <c r="C586" s="346"/>
      <c r="F586" s="345"/>
      <c r="G586" s="345"/>
      <c r="H586" s="248"/>
      <c r="K586" s="346"/>
      <c r="P586" s="248"/>
      <c r="X586" s="248"/>
      <c r="AA586" s="346"/>
      <c r="AF586" s="248"/>
      <c r="AI586" s="346"/>
      <c r="AN586" s="248"/>
    </row>
    <row r="587" spans="3:40" ht="13.5" customHeight="1">
      <c r="C587" s="346"/>
      <c r="F587" s="345"/>
      <c r="G587" s="345"/>
      <c r="H587" s="248"/>
      <c r="K587" s="346"/>
      <c r="P587" s="248"/>
      <c r="X587" s="248"/>
      <c r="AA587" s="346"/>
      <c r="AF587" s="248"/>
      <c r="AI587" s="346"/>
      <c r="AN587" s="248"/>
    </row>
    <row r="588" spans="3:40" ht="13.5" customHeight="1">
      <c r="C588" s="346"/>
      <c r="F588" s="345"/>
      <c r="G588" s="345"/>
      <c r="H588" s="248"/>
      <c r="K588" s="346"/>
      <c r="P588" s="248"/>
      <c r="X588" s="248"/>
      <c r="AA588" s="346"/>
      <c r="AF588" s="248"/>
      <c r="AI588" s="346"/>
      <c r="AN588" s="248"/>
    </row>
    <row r="589" spans="3:40" ht="13.5" customHeight="1">
      <c r="C589" s="346"/>
      <c r="F589" s="345"/>
      <c r="G589" s="345"/>
      <c r="H589" s="248"/>
      <c r="K589" s="346"/>
      <c r="P589" s="248"/>
      <c r="X589" s="248"/>
      <c r="AA589" s="346"/>
      <c r="AF589" s="248"/>
      <c r="AI589" s="346"/>
      <c r="AN589" s="248"/>
    </row>
    <row r="590" spans="3:40" ht="13.5" customHeight="1">
      <c r="C590" s="346"/>
      <c r="F590" s="345"/>
      <c r="G590" s="345"/>
      <c r="H590" s="248"/>
      <c r="K590" s="346"/>
      <c r="P590" s="248"/>
      <c r="X590" s="248"/>
      <c r="AA590" s="346"/>
      <c r="AF590" s="248"/>
      <c r="AI590" s="346"/>
      <c r="AN590" s="248"/>
    </row>
    <row r="591" spans="3:40" ht="13.5" customHeight="1">
      <c r="C591" s="346"/>
      <c r="F591" s="345"/>
      <c r="G591" s="345"/>
      <c r="H591" s="248"/>
      <c r="K591" s="346"/>
      <c r="P591" s="248"/>
      <c r="X591" s="248"/>
      <c r="AA591" s="346"/>
      <c r="AF591" s="248"/>
      <c r="AI591" s="346"/>
      <c r="AN591" s="248"/>
    </row>
    <row r="592" spans="3:40" ht="13.5" customHeight="1">
      <c r="C592" s="346"/>
      <c r="F592" s="345"/>
      <c r="G592" s="345"/>
      <c r="H592" s="248"/>
      <c r="K592" s="346"/>
      <c r="P592" s="248"/>
      <c r="X592" s="248"/>
      <c r="AA592" s="346"/>
      <c r="AF592" s="248"/>
      <c r="AI592" s="346"/>
      <c r="AN592" s="248"/>
    </row>
    <row r="593" spans="3:40" ht="13.5" customHeight="1">
      <c r="C593" s="346"/>
      <c r="F593" s="345"/>
      <c r="G593" s="345"/>
      <c r="H593" s="248"/>
      <c r="K593" s="346"/>
      <c r="P593" s="248"/>
      <c r="X593" s="248"/>
      <c r="AA593" s="346"/>
      <c r="AF593" s="248"/>
      <c r="AI593" s="346"/>
      <c r="AN593" s="248"/>
    </row>
    <row r="594" spans="3:40" ht="13.5" customHeight="1">
      <c r="C594" s="346"/>
      <c r="F594" s="345"/>
      <c r="G594" s="345"/>
      <c r="H594" s="248"/>
      <c r="K594" s="346"/>
      <c r="P594" s="248"/>
      <c r="X594" s="248"/>
      <c r="AA594" s="346"/>
      <c r="AF594" s="248"/>
      <c r="AI594" s="346"/>
      <c r="AN594" s="248"/>
    </row>
    <row r="595" spans="3:40" ht="13.5" customHeight="1">
      <c r="C595" s="346"/>
      <c r="F595" s="345"/>
      <c r="G595" s="345"/>
      <c r="H595" s="248"/>
      <c r="K595" s="346"/>
      <c r="P595" s="248"/>
      <c r="X595" s="248"/>
      <c r="AA595" s="346"/>
      <c r="AF595" s="248"/>
      <c r="AI595" s="346"/>
      <c r="AN595" s="248"/>
    </row>
    <row r="596" spans="3:40" ht="13.5" customHeight="1">
      <c r="C596" s="346"/>
      <c r="F596" s="345"/>
      <c r="G596" s="345"/>
      <c r="H596" s="248"/>
      <c r="K596" s="346"/>
      <c r="P596" s="248"/>
      <c r="X596" s="248"/>
      <c r="AA596" s="346"/>
      <c r="AF596" s="248"/>
      <c r="AI596" s="346"/>
      <c r="AN596" s="248"/>
    </row>
    <row r="597" spans="3:40" ht="13.5" customHeight="1">
      <c r="C597" s="346"/>
      <c r="F597" s="345"/>
      <c r="G597" s="345"/>
      <c r="H597" s="248"/>
      <c r="K597" s="346"/>
      <c r="P597" s="248"/>
      <c r="X597" s="248"/>
      <c r="AA597" s="346"/>
      <c r="AF597" s="248"/>
      <c r="AI597" s="346"/>
      <c r="AN597" s="248"/>
    </row>
    <row r="598" spans="3:40" ht="13.5" customHeight="1">
      <c r="C598" s="346"/>
      <c r="F598" s="345"/>
      <c r="G598" s="345"/>
      <c r="H598" s="248"/>
      <c r="K598" s="346"/>
      <c r="P598" s="248"/>
      <c r="X598" s="248"/>
      <c r="AA598" s="346"/>
      <c r="AF598" s="248"/>
      <c r="AI598" s="346"/>
      <c r="AN598" s="248"/>
    </row>
    <row r="599" spans="3:40" ht="13.5" customHeight="1">
      <c r="C599" s="346"/>
      <c r="F599" s="345"/>
      <c r="G599" s="345"/>
      <c r="H599" s="248"/>
      <c r="K599" s="346"/>
      <c r="P599" s="248"/>
      <c r="X599" s="248"/>
      <c r="AA599" s="346"/>
      <c r="AF599" s="248"/>
      <c r="AI599" s="346"/>
      <c r="AN599" s="248"/>
    </row>
    <row r="600" spans="3:40" ht="13.5" customHeight="1">
      <c r="C600" s="346"/>
      <c r="F600" s="345"/>
      <c r="G600" s="345"/>
      <c r="H600" s="248"/>
      <c r="K600" s="346"/>
      <c r="P600" s="248"/>
      <c r="X600" s="248"/>
      <c r="AA600" s="346"/>
      <c r="AF600" s="248"/>
      <c r="AI600" s="346"/>
      <c r="AN600" s="248"/>
    </row>
    <row r="601" spans="3:40" ht="13.5" customHeight="1">
      <c r="C601" s="346"/>
      <c r="F601" s="345"/>
      <c r="G601" s="345"/>
      <c r="H601" s="248"/>
      <c r="K601" s="346"/>
      <c r="P601" s="248"/>
      <c r="X601" s="248"/>
      <c r="AA601" s="346"/>
      <c r="AF601" s="248"/>
      <c r="AI601" s="346"/>
      <c r="AN601" s="248"/>
    </row>
    <row r="602" spans="3:40" ht="13.5" customHeight="1">
      <c r="C602" s="346"/>
      <c r="F602" s="345"/>
      <c r="G602" s="345"/>
      <c r="H602" s="248"/>
      <c r="K602" s="346"/>
      <c r="P602" s="248"/>
      <c r="X602" s="248"/>
      <c r="AA602" s="346"/>
      <c r="AF602" s="248"/>
      <c r="AI602" s="346"/>
      <c r="AN602" s="248"/>
    </row>
    <row r="603" spans="3:40" ht="13.5" customHeight="1">
      <c r="C603" s="346"/>
      <c r="F603" s="345"/>
      <c r="G603" s="345"/>
      <c r="H603" s="248"/>
      <c r="K603" s="346"/>
      <c r="P603" s="248"/>
      <c r="X603" s="248"/>
      <c r="AA603" s="346"/>
      <c r="AF603" s="248"/>
      <c r="AI603" s="346"/>
      <c r="AN603" s="248"/>
    </row>
    <row r="604" spans="3:40" ht="13.5" customHeight="1">
      <c r="C604" s="346"/>
      <c r="F604" s="345"/>
      <c r="G604" s="345"/>
      <c r="H604" s="248"/>
      <c r="K604" s="346"/>
      <c r="P604" s="248"/>
      <c r="X604" s="248"/>
      <c r="AA604" s="346"/>
      <c r="AF604" s="248"/>
      <c r="AI604" s="346"/>
      <c r="AN604" s="248"/>
    </row>
    <row r="605" spans="3:40" ht="13.5" customHeight="1">
      <c r="C605" s="346"/>
      <c r="F605" s="345"/>
      <c r="G605" s="345"/>
      <c r="H605" s="248"/>
      <c r="K605" s="346"/>
      <c r="P605" s="248"/>
      <c r="X605" s="248"/>
      <c r="AA605" s="346"/>
      <c r="AF605" s="248"/>
      <c r="AI605" s="346"/>
      <c r="AN605" s="248"/>
    </row>
    <row r="606" spans="3:40" ht="13.5" customHeight="1">
      <c r="C606" s="346"/>
      <c r="F606" s="345"/>
      <c r="G606" s="345"/>
      <c r="H606" s="248"/>
      <c r="K606" s="346"/>
      <c r="P606" s="248"/>
      <c r="X606" s="248"/>
      <c r="AA606" s="346"/>
      <c r="AF606" s="248"/>
      <c r="AI606" s="346"/>
      <c r="AN606" s="248"/>
    </row>
    <row r="607" spans="3:40" ht="13.5" customHeight="1">
      <c r="C607" s="346"/>
      <c r="F607" s="345"/>
      <c r="G607" s="345"/>
      <c r="H607" s="248"/>
      <c r="K607" s="346"/>
      <c r="P607" s="248"/>
      <c r="X607" s="248"/>
      <c r="AA607" s="346"/>
      <c r="AF607" s="248"/>
      <c r="AI607" s="346"/>
      <c r="AN607" s="248"/>
    </row>
    <row r="608" spans="3:40" ht="13.5" customHeight="1">
      <c r="C608" s="346"/>
      <c r="F608" s="345"/>
      <c r="G608" s="345"/>
      <c r="H608" s="248"/>
      <c r="K608" s="346"/>
      <c r="P608" s="248"/>
      <c r="X608" s="248"/>
      <c r="AA608" s="346"/>
      <c r="AF608" s="248"/>
      <c r="AI608" s="346"/>
      <c r="AN608" s="248"/>
    </row>
    <row r="609" spans="3:40" ht="13.5" customHeight="1">
      <c r="C609" s="346"/>
      <c r="F609" s="345"/>
      <c r="G609" s="345"/>
      <c r="H609" s="248"/>
      <c r="K609" s="346"/>
      <c r="P609" s="248"/>
      <c r="X609" s="248"/>
      <c r="AA609" s="346"/>
      <c r="AF609" s="248"/>
      <c r="AI609" s="346"/>
      <c r="AN609" s="248"/>
    </row>
    <row r="610" spans="3:40" ht="13.5" customHeight="1">
      <c r="C610" s="346"/>
      <c r="F610" s="345"/>
      <c r="G610" s="345"/>
      <c r="H610" s="248"/>
      <c r="K610" s="346"/>
      <c r="P610" s="248"/>
      <c r="X610" s="248"/>
      <c r="AA610" s="346"/>
      <c r="AF610" s="248"/>
      <c r="AI610" s="346"/>
      <c r="AN610" s="248"/>
    </row>
    <row r="611" spans="3:40" ht="13.5" customHeight="1">
      <c r="C611" s="346"/>
      <c r="F611" s="345"/>
      <c r="G611" s="345"/>
      <c r="H611" s="248"/>
      <c r="K611" s="346"/>
      <c r="P611" s="248"/>
      <c r="X611" s="248"/>
      <c r="AA611" s="346"/>
      <c r="AF611" s="248"/>
      <c r="AI611" s="346"/>
      <c r="AN611" s="248"/>
    </row>
    <row r="612" spans="3:40" ht="13.5" customHeight="1">
      <c r="C612" s="346"/>
      <c r="F612" s="345"/>
      <c r="G612" s="345"/>
      <c r="H612" s="248"/>
      <c r="K612" s="346"/>
      <c r="P612" s="248"/>
      <c r="X612" s="248"/>
      <c r="AA612" s="346"/>
      <c r="AF612" s="248"/>
      <c r="AI612" s="346"/>
      <c r="AN612" s="248"/>
    </row>
    <row r="613" spans="3:40" ht="13.5" customHeight="1">
      <c r="C613" s="346"/>
      <c r="F613" s="345"/>
      <c r="G613" s="345"/>
      <c r="H613" s="248"/>
      <c r="K613" s="346"/>
      <c r="P613" s="248"/>
      <c r="X613" s="248"/>
      <c r="AA613" s="346"/>
      <c r="AF613" s="248"/>
      <c r="AI613" s="346"/>
      <c r="AN613" s="248"/>
    </row>
    <row r="614" spans="3:40" ht="13.5" customHeight="1">
      <c r="C614" s="346"/>
      <c r="F614" s="345"/>
      <c r="G614" s="345"/>
      <c r="H614" s="248"/>
      <c r="K614" s="346"/>
      <c r="P614" s="248"/>
      <c r="X614" s="248"/>
      <c r="AA614" s="346"/>
      <c r="AF614" s="248"/>
      <c r="AI614" s="346"/>
      <c r="AN614" s="248"/>
    </row>
    <row r="615" spans="3:40" ht="13.5" customHeight="1">
      <c r="C615" s="346"/>
      <c r="F615" s="345"/>
      <c r="G615" s="345"/>
      <c r="H615" s="248"/>
      <c r="K615" s="346"/>
      <c r="P615" s="248"/>
      <c r="X615" s="248"/>
      <c r="AA615" s="346"/>
      <c r="AF615" s="248"/>
      <c r="AI615" s="346"/>
      <c r="AN615" s="248"/>
    </row>
    <row r="616" spans="3:40" ht="13.5" customHeight="1">
      <c r="C616" s="346"/>
      <c r="F616" s="345"/>
      <c r="G616" s="345"/>
      <c r="H616" s="248"/>
      <c r="K616" s="346"/>
      <c r="P616" s="248"/>
      <c r="X616" s="248"/>
      <c r="AA616" s="346"/>
      <c r="AF616" s="248"/>
      <c r="AI616" s="346"/>
      <c r="AN616" s="248"/>
    </row>
    <row r="617" spans="3:40" ht="13.5" customHeight="1">
      <c r="C617" s="346"/>
      <c r="F617" s="345"/>
      <c r="G617" s="345"/>
      <c r="H617" s="248"/>
      <c r="K617" s="346"/>
      <c r="P617" s="248"/>
      <c r="X617" s="248"/>
      <c r="AA617" s="346"/>
      <c r="AF617" s="248"/>
      <c r="AI617" s="346"/>
      <c r="AN617" s="248"/>
    </row>
    <row r="618" spans="3:40" ht="13.5" customHeight="1">
      <c r="C618" s="346"/>
      <c r="F618" s="345"/>
      <c r="G618" s="345"/>
      <c r="H618" s="248"/>
      <c r="K618" s="346"/>
      <c r="P618" s="248"/>
      <c r="X618" s="248"/>
      <c r="AA618" s="346"/>
      <c r="AF618" s="248"/>
      <c r="AI618" s="346"/>
      <c r="AN618" s="248"/>
    </row>
    <row r="619" spans="3:40" ht="13.5" customHeight="1">
      <c r="C619" s="346"/>
      <c r="F619" s="345"/>
      <c r="G619" s="345"/>
      <c r="H619" s="248"/>
      <c r="K619" s="346"/>
      <c r="P619" s="248"/>
      <c r="X619" s="248"/>
      <c r="AA619" s="346"/>
      <c r="AF619" s="248"/>
      <c r="AI619" s="346"/>
      <c r="AN619" s="248"/>
    </row>
    <row r="620" spans="3:40" ht="13.5" customHeight="1">
      <c r="C620" s="346"/>
      <c r="F620" s="345"/>
      <c r="G620" s="345"/>
      <c r="H620" s="248"/>
      <c r="K620" s="346"/>
      <c r="P620" s="248"/>
      <c r="X620" s="248"/>
      <c r="AA620" s="346"/>
      <c r="AF620" s="248"/>
      <c r="AI620" s="346"/>
      <c r="AN620" s="248"/>
    </row>
    <row r="621" spans="3:40" ht="13.5" customHeight="1">
      <c r="C621" s="346"/>
      <c r="F621" s="345"/>
      <c r="G621" s="345"/>
      <c r="H621" s="248"/>
      <c r="K621" s="346"/>
      <c r="P621" s="248"/>
      <c r="X621" s="248"/>
      <c r="AA621" s="346"/>
      <c r="AF621" s="248"/>
      <c r="AI621" s="346"/>
      <c r="AN621" s="248"/>
    </row>
    <row r="622" spans="3:40" ht="13.5" customHeight="1">
      <c r="C622" s="346"/>
      <c r="F622" s="345"/>
      <c r="G622" s="345"/>
      <c r="H622" s="248"/>
      <c r="K622" s="346"/>
      <c r="P622" s="248"/>
      <c r="X622" s="248"/>
      <c r="AA622" s="346"/>
      <c r="AF622" s="248"/>
      <c r="AI622" s="346"/>
      <c r="AN622" s="248"/>
    </row>
    <row r="623" spans="3:40" ht="13.5" customHeight="1">
      <c r="C623" s="346"/>
      <c r="F623" s="345"/>
      <c r="G623" s="345"/>
      <c r="H623" s="248"/>
      <c r="K623" s="346"/>
      <c r="P623" s="248"/>
      <c r="X623" s="248"/>
      <c r="AA623" s="346"/>
      <c r="AF623" s="248"/>
      <c r="AI623" s="346"/>
      <c r="AN623" s="248"/>
    </row>
    <row r="624" spans="3:40" ht="13.5" customHeight="1">
      <c r="C624" s="346"/>
      <c r="F624" s="345"/>
      <c r="G624" s="345"/>
      <c r="H624" s="248"/>
      <c r="K624" s="346"/>
      <c r="P624" s="248"/>
      <c r="X624" s="248"/>
      <c r="AA624" s="346"/>
      <c r="AF624" s="248"/>
      <c r="AI624" s="346"/>
      <c r="AN624" s="248"/>
    </row>
    <row r="625" spans="3:40" ht="13.5" customHeight="1">
      <c r="C625" s="346"/>
      <c r="F625" s="345"/>
      <c r="G625" s="345"/>
      <c r="H625" s="248"/>
      <c r="K625" s="346"/>
      <c r="P625" s="248"/>
      <c r="X625" s="248"/>
      <c r="AA625" s="346"/>
      <c r="AF625" s="248"/>
      <c r="AI625" s="346"/>
      <c r="AN625" s="248"/>
    </row>
    <row r="626" spans="3:40" ht="13.5" customHeight="1">
      <c r="C626" s="346"/>
      <c r="F626" s="345"/>
      <c r="G626" s="345"/>
      <c r="H626" s="248"/>
      <c r="K626" s="346"/>
      <c r="P626" s="248"/>
      <c r="X626" s="248"/>
      <c r="AA626" s="346"/>
      <c r="AF626" s="248"/>
      <c r="AI626" s="346"/>
      <c r="AN626" s="248"/>
    </row>
    <row r="627" spans="3:40" ht="13.5" customHeight="1">
      <c r="C627" s="346"/>
      <c r="F627" s="345"/>
      <c r="G627" s="345"/>
      <c r="H627" s="248"/>
      <c r="K627" s="346"/>
      <c r="P627" s="248"/>
      <c r="X627" s="248"/>
      <c r="AA627" s="346"/>
      <c r="AF627" s="248"/>
      <c r="AI627" s="346"/>
      <c r="AN627" s="248"/>
    </row>
    <row r="628" spans="3:40" ht="13.5" customHeight="1">
      <c r="C628" s="346"/>
      <c r="F628" s="345"/>
      <c r="G628" s="345"/>
      <c r="H628" s="248"/>
      <c r="K628" s="346"/>
      <c r="P628" s="248"/>
      <c r="X628" s="248"/>
      <c r="AA628" s="346"/>
      <c r="AF628" s="248"/>
      <c r="AI628" s="346"/>
      <c r="AN628" s="248"/>
    </row>
    <row r="629" spans="3:40" ht="13.5" customHeight="1">
      <c r="C629" s="346"/>
      <c r="F629" s="345"/>
      <c r="G629" s="345"/>
      <c r="H629" s="248"/>
      <c r="K629" s="346"/>
      <c r="P629" s="248"/>
      <c r="X629" s="248"/>
      <c r="AA629" s="346"/>
      <c r="AF629" s="248"/>
      <c r="AI629" s="346"/>
      <c r="AN629" s="248"/>
    </row>
    <row r="630" spans="3:40" ht="13.5" customHeight="1">
      <c r="C630" s="346"/>
      <c r="F630" s="345"/>
      <c r="G630" s="345"/>
      <c r="H630" s="248"/>
      <c r="K630" s="346"/>
      <c r="P630" s="248"/>
      <c r="X630" s="248"/>
      <c r="AA630" s="346"/>
      <c r="AF630" s="248"/>
      <c r="AI630" s="346"/>
      <c r="AN630" s="248"/>
    </row>
    <row r="631" spans="3:40" ht="13.5" customHeight="1">
      <c r="C631" s="346"/>
      <c r="F631" s="345"/>
      <c r="G631" s="345"/>
      <c r="H631" s="248"/>
      <c r="K631" s="346"/>
      <c r="P631" s="248"/>
      <c r="X631" s="248"/>
      <c r="AA631" s="346"/>
      <c r="AF631" s="248"/>
      <c r="AI631" s="346"/>
      <c r="AN631" s="248"/>
    </row>
    <row r="632" spans="3:40" ht="13.5" customHeight="1">
      <c r="C632" s="346"/>
      <c r="F632" s="345"/>
      <c r="G632" s="345"/>
      <c r="H632" s="248"/>
      <c r="K632" s="346"/>
      <c r="P632" s="248"/>
      <c r="X632" s="248"/>
      <c r="AA632" s="346"/>
      <c r="AF632" s="248"/>
      <c r="AI632" s="346"/>
      <c r="AN632" s="248"/>
    </row>
    <row r="633" spans="3:40" ht="13.5" customHeight="1">
      <c r="C633" s="346"/>
      <c r="F633" s="345"/>
      <c r="G633" s="345"/>
      <c r="H633" s="248"/>
      <c r="K633" s="346"/>
      <c r="P633" s="248"/>
      <c r="X633" s="248"/>
      <c r="AA633" s="346"/>
      <c r="AF633" s="248"/>
      <c r="AI633" s="346"/>
      <c r="AN633" s="248"/>
    </row>
    <row r="634" spans="3:40" ht="13.5" customHeight="1">
      <c r="C634" s="346"/>
      <c r="F634" s="345"/>
      <c r="G634" s="345"/>
      <c r="H634" s="248"/>
      <c r="K634" s="346"/>
      <c r="P634" s="248"/>
      <c r="X634" s="248"/>
      <c r="AA634" s="346"/>
      <c r="AF634" s="248"/>
      <c r="AI634" s="346"/>
      <c r="AN634" s="248"/>
    </row>
    <row r="635" spans="3:40" ht="13.5" customHeight="1">
      <c r="C635" s="346"/>
      <c r="F635" s="345"/>
      <c r="G635" s="345"/>
      <c r="H635" s="248"/>
      <c r="K635" s="346"/>
      <c r="P635" s="248"/>
      <c r="X635" s="248"/>
      <c r="AA635" s="346"/>
      <c r="AF635" s="248"/>
      <c r="AI635" s="346"/>
      <c r="AN635" s="248"/>
    </row>
    <row r="636" spans="3:40" ht="13.5" customHeight="1">
      <c r="C636" s="346"/>
      <c r="F636" s="345"/>
      <c r="G636" s="345"/>
      <c r="H636" s="248"/>
      <c r="K636" s="346"/>
      <c r="P636" s="248"/>
      <c r="X636" s="248"/>
      <c r="AA636" s="346"/>
      <c r="AF636" s="248"/>
      <c r="AI636" s="346"/>
      <c r="AN636" s="248"/>
    </row>
    <row r="637" spans="3:40" ht="13.5" customHeight="1">
      <c r="C637" s="346"/>
      <c r="F637" s="345"/>
      <c r="G637" s="345"/>
      <c r="H637" s="248"/>
      <c r="K637" s="346"/>
      <c r="P637" s="248"/>
      <c r="X637" s="248"/>
      <c r="AA637" s="346"/>
      <c r="AF637" s="248"/>
      <c r="AI637" s="346"/>
      <c r="AN637" s="248"/>
    </row>
    <row r="638" spans="3:40" ht="13.5" customHeight="1">
      <c r="C638" s="346"/>
      <c r="F638" s="345"/>
      <c r="G638" s="345"/>
      <c r="H638" s="248"/>
      <c r="K638" s="346"/>
      <c r="P638" s="248"/>
      <c r="X638" s="248"/>
      <c r="AA638" s="346"/>
      <c r="AF638" s="248"/>
      <c r="AI638" s="346"/>
      <c r="AN638" s="248"/>
    </row>
    <row r="639" spans="3:40" ht="13.5" customHeight="1">
      <c r="C639" s="346"/>
      <c r="F639" s="345"/>
      <c r="G639" s="345"/>
      <c r="H639" s="248"/>
      <c r="K639" s="346"/>
      <c r="P639" s="248"/>
      <c r="X639" s="248"/>
      <c r="AA639" s="346"/>
      <c r="AF639" s="248"/>
      <c r="AI639" s="346"/>
      <c r="AN639" s="248"/>
    </row>
    <row r="640" spans="3:40" ht="13.5" customHeight="1">
      <c r="C640" s="346"/>
      <c r="F640" s="345"/>
      <c r="G640" s="345"/>
      <c r="H640" s="248"/>
      <c r="K640" s="346"/>
      <c r="P640" s="248"/>
      <c r="X640" s="248"/>
      <c r="AA640" s="346"/>
      <c r="AF640" s="248"/>
      <c r="AI640" s="346"/>
      <c r="AN640" s="248"/>
    </row>
    <row r="641" spans="3:40" ht="13.5" customHeight="1">
      <c r="C641" s="346"/>
      <c r="F641" s="345"/>
      <c r="G641" s="345"/>
      <c r="H641" s="248"/>
      <c r="K641" s="346"/>
      <c r="P641" s="248"/>
      <c r="X641" s="248"/>
      <c r="AA641" s="346"/>
      <c r="AF641" s="248"/>
      <c r="AI641" s="346"/>
      <c r="AN641" s="248"/>
    </row>
    <row r="642" spans="3:40" ht="13.5" customHeight="1">
      <c r="C642" s="346"/>
      <c r="F642" s="345"/>
      <c r="G642" s="345"/>
      <c r="H642" s="248"/>
      <c r="K642" s="346"/>
      <c r="P642" s="248"/>
      <c r="X642" s="248"/>
      <c r="AA642" s="346"/>
      <c r="AF642" s="248"/>
      <c r="AI642" s="346"/>
      <c r="AN642" s="248"/>
    </row>
    <row r="643" spans="3:40" ht="13.5" customHeight="1">
      <c r="C643" s="346"/>
      <c r="F643" s="345"/>
      <c r="G643" s="345"/>
      <c r="H643" s="248"/>
      <c r="K643" s="346"/>
      <c r="P643" s="248"/>
      <c r="X643" s="248"/>
      <c r="AA643" s="346"/>
      <c r="AF643" s="248"/>
      <c r="AI643" s="346"/>
      <c r="AN643" s="248"/>
    </row>
    <row r="644" spans="3:40" ht="13.5" customHeight="1">
      <c r="C644" s="346"/>
      <c r="F644" s="345"/>
      <c r="G644" s="345"/>
      <c r="H644" s="248"/>
      <c r="K644" s="346"/>
      <c r="P644" s="248"/>
      <c r="X644" s="248"/>
      <c r="AA644" s="346"/>
      <c r="AF644" s="248"/>
      <c r="AI644" s="346"/>
      <c r="AN644" s="248"/>
    </row>
    <row r="645" spans="3:40" ht="13.5" customHeight="1">
      <c r="C645" s="346"/>
      <c r="F645" s="345"/>
      <c r="G645" s="345"/>
      <c r="H645" s="248"/>
      <c r="K645" s="346"/>
      <c r="P645" s="248"/>
      <c r="X645" s="248"/>
      <c r="AA645" s="346"/>
      <c r="AF645" s="248"/>
      <c r="AI645" s="346"/>
      <c r="AN645" s="248"/>
    </row>
    <row r="646" spans="3:40" ht="13.5" customHeight="1">
      <c r="C646" s="346"/>
      <c r="F646" s="345"/>
      <c r="G646" s="345"/>
      <c r="H646" s="248"/>
      <c r="K646" s="346"/>
      <c r="P646" s="248"/>
      <c r="X646" s="248"/>
      <c r="AA646" s="346"/>
      <c r="AF646" s="248"/>
      <c r="AI646" s="346"/>
      <c r="AN646" s="248"/>
    </row>
    <row r="647" spans="3:40" ht="13.5" customHeight="1">
      <c r="C647" s="346"/>
      <c r="F647" s="345"/>
      <c r="G647" s="345"/>
      <c r="H647" s="248"/>
      <c r="K647" s="346"/>
      <c r="P647" s="248"/>
      <c r="X647" s="248"/>
      <c r="AA647" s="346"/>
      <c r="AF647" s="248"/>
      <c r="AI647" s="346"/>
      <c r="AN647" s="248"/>
    </row>
    <row r="648" spans="3:40" ht="13.5" customHeight="1">
      <c r="C648" s="346"/>
      <c r="F648" s="345"/>
      <c r="G648" s="345"/>
      <c r="H648" s="248"/>
      <c r="K648" s="346"/>
      <c r="P648" s="248"/>
      <c r="X648" s="248"/>
      <c r="AA648" s="346"/>
      <c r="AF648" s="248"/>
      <c r="AI648" s="346"/>
      <c r="AN648" s="248"/>
    </row>
    <row r="649" spans="3:40" ht="13.5" customHeight="1">
      <c r="C649" s="346"/>
      <c r="F649" s="345"/>
      <c r="G649" s="345"/>
      <c r="H649" s="248"/>
      <c r="K649" s="346"/>
      <c r="P649" s="248"/>
      <c r="X649" s="248"/>
      <c r="AA649" s="346"/>
      <c r="AF649" s="248"/>
      <c r="AI649" s="346"/>
      <c r="AN649" s="248"/>
    </row>
    <row r="650" spans="3:40" ht="13.5" customHeight="1">
      <c r="C650" s="346"/>
      <c r="F650" s="345"/>
      <c r="G650" s="345"/>
      <c r="H650" s="248"/>
      <c r="K650" s="346"/>
      <c r="P650" s="248"/>
      <c r="X650" s="248"/>
      <c r="AA650" s="346"/>
      <c r="AF650" s="248"/>
      <c r="AI650" s="346"/>
      <c r="AN650" s="248"/>
    </row>
    <row r="651" spans="3:40" ht="13.5" customHeight="1">
      <c r="C651" s="346"/>
      <c r="F651" s="345"/>
      <c r="G651" s="345"/>
      <c r="H651" s="248"/>
      <c r="K651" s="346"/>
      <c r="P651" s="248"/>
      <c r="X651" s="248"/>
      <c r="AA651" s="346"/>
      <c r="AF651" s="248"/>
      <c r="AI651" s="346"/>
      <c r="AN651" s="248"/>
    </row>
    <row r="652" spans="3:40" ht="13.5" customHeight="1">
      <c r="C652" s="346"/>
      <c r="F652" s="345"/>
      <c r="G652" s="345"/>
      <c r="H652" s="248"/>
      <c r="K652" s="346"/>
      <c r="P652" s="248"/>
      <c r="X652" s="248"/>
      <c r="AA652" s="346"/>
      <c r="AF652" s="248"/>
      <c r="AI652" s="346"/>
      <c r="AN652" s="248"/>
    </row>
    <row r="653" spans="3:40" ht="13.5" customHeight="1">
      <c r="C653" s="346"/>
      <c r="F653" s="345"/>
      <c r="G653" s="345"/>
      <c r="H653" s="248"/>
      <c r="K653" s="346"/>
      <c r="P653" s="248"/>
      <c r="X653" s="248"/>
      <c r="AA653" s="346"/>
      <c r="AF653" s="248"/>
      <c r="AI653" s="346"/>
      <c r="AN653" s="248"/>
    </row>
    <row r="654" spans="3:40" ht="13.5" customHeight="1">
      <c r="C654" s="346"/>
      <c r="F654" s="345"/>
      <c r="G654" s="345"/>
      <c r="H654" s="248"/>
      <c r="K654" s="346"/>
      <c r="P654" s="248"/>
      <c r="X654" s="248"/>
      <c r="AA654" s="346"/>
      <c r="AF654" s="248"/>
      <c r="AI654" s="346"/>
      <c r="AN654" s="248"/>
    </row>
    <row r="655" spans="3:40" ht="13.5" customHeight="1">
      <c r="C655" s="346"/>
      <c r="F655" s="345"/>
      <c r="G655" s="345"/>
      <c r="H655" s="248"/>
      <c r="K655" s="346"/>
      <c r="P655" s="248"/>
      <c r="X655" s="248"/>
      <c r="AA655" s="346"/>
      <c r="AF655" s="248"/>
      <c r="AI655" s="346"/>
      <c r="AN655" s="248"/>
    </row>
    <row r="656" spans="3:40" ht="13.5" customHeight="1">
      <c r="C656" s="346"/>
      <c r="F656" s="345"/>
      <c r="G656" s="345"/>
      <c r="H656" s="248"/>
      <c r="K656" s="346"/>
      <c r="P656" s="248"/>
      <c r="X656" s="248"/>
      <c r="AA656" s="346"/>
      <c r="AF656" s="248"/>
      <c r="AI656" s="346"/>
      <c r="AN656" s="248"/>
    </row>
    <row r="657" spans="3:40" ht="13.5" customHeight="1">
      <c r="C657" s="346"/>
      <c r="F657" s="345"/>
      <c r="G657" s="345"/>
      <c r="H657" s="248"/>
      <c r="K657" s="346"/>
      <c r="P657" s="248"/>
      <c r="X657" s="248"/>
      <c r="AA657" s="346"/>
      <c r="AF657" s="248"/>
      <c r="AI657" s="346"/>
      <c r="AN657" s="248"/>
    </row>
    <row r="658" spans="3:40" ht="13.5" customHeight="1">
      <c r="C658" s="346"/>
      <c r="F658" s="345"/>
      <c r="G658" s="345"/>
      <c r="H658" s="248"/>
      <c r="K658" s="346"/>
      <c r="P658" s="248"/>
      <c r="X658" s="248"/>
      <c r="AA658" s="346"/>
      <c r="AF658" s="248"/>
      <c r="AI658" s="346"/>
      <c r="AN658" s="248"/>
    </row>
    <row r="659" spans="3:40" ht="13.5" customHeight="1">
      <c r="C659" s="346"/>
      <c r="F659" s="345"/>
      <c r="G659" s="345"/>
      <c r="H659" s="248"/>
      <c r="K659" s="346"/>
      <c r="P659" s="248"/>
      <c r="X659" s="248"/>
      <c r="AA659" s="346"/>
      <c r="AF659" s="248"/>
      <c r="AI659" s="346"/>
      <c r="AN659" s="248"/>
    </row>
    <row r="660" spans="3:40" ht="13.5" customHeight="1">
      <c r="C660" s="346"/>
      <c r="F660" s="345"/>
      <c r="G660" s="345"/>
      <c r="H660" s="248"/>
      <c r="K660" s="346"/>
      <c r="P660" s="248"/>
      <c r="X660" s="248"/>
      <c r="AA660" s="346"/>
      <c r="AF660" s="248"/>
      <c r="AI660" s="346"/>
      <c r="AN660" s="248"/>
    </row>
    <row r="661" spans="3:40" ht="13.5" customHeight="1">
      <c r="C661" s="346"/>
      <c r="F661" s="345"/>
      <c r="G661" s="345"/>
      <c r="H661" s="248"/>
      <c r="K661" s="346"/>
      <c r="P661" s="248"/>
      <c r="X661" s="248"/>
      <c r="AA661" s="346"/>
      <c r="AF661" s="248"/>
      <c r="AI661" s="346"/>
      <c r="AN661" s="248"/>
    </row>
    <row r="662" spans="3:40" ht="13.5" customHeight="1">
      <c r="C662" s="346"/>
      <c r="F662" s="345"/>
      <c r="G662" s="345"/>
      <c r="H662" s="248"/>
      <c r="K662" s="346"/>
      <c r="P662" s="248"/>
      <c r="X662" s="248"/>
      <c r="AA662" s="346"/>
      <c r="AF662" s="248"/>
      <c r="AI662" s="346"/>
      <c r="AN662" s="248"/>
    </row>
    <row r="663" spans="3:40" ht="13.5" customHeight="1">
      <c r="C663" s="346"/>
      <c r="F663" s="345"/>
      <c r="G663" s="345"/>
      <c r="H663" s="248"/>
      <c r="K663" s="346"/>
      <c r="P663" s="248"/>
      <c r="X663" s="248"/>
      <c r="AA663" s="346"/>
      <c r="AF663" s="248"/>
      <c r="AI663" s="346"/>
      <c r="AN663" s="248"/>
    </row>
    <row r="664" spans="3:40" ht="13.5" customHeight="1">
      <c r="C664" s="346"/>
      <c r="F664" s="345"/>
      <c r="G664" s="345"/>
      <c r="H664" s="248"/>
      <c r="K664" s="346"/>
      <c r="P664" s="248"/>
      <c r="X664" s="248"/>
      <c r="AA664" s="346"/>
      <c r="AF664" s="248"/>
      <c r="AI664" s="346"/>
      <c r="AN664" s="248"/>
    </row>
    <row r="665" spans="3:40" ht="13.5" customHeight="1">
      <c r="C665" s="346"/>
      <c r="F665" s="345"/>
      <c r="G665" s="345"/>
      <c r="H665" s="248"/>
      <c r="K665" s="346"/>
      <c r="P665" s="248"/>
      <c r="X665" s="248"/>
      <c r="AA665" s="346"/>
      <c r="AF665" s="248"/>
      <c r="AI665" s="346"/>
      <c r="AN665" s="248"/>
    </row>
    <row r="666" spans="3:40" ht="13.5" customHeight="1">
      <c r="C666" s="346"/>
      <c r="F666" s="345"/>
      <c r="G666" s="345"/>
      <c r="H666" s="248"/>
      <c r="K666" s="346"/>
      <c r="P666" s="248"/>
      <c r="X666" s="248"/>
      <c r="AA666" s="346"/>
      <c r="AF666" s="248"/>
      <c r="AI666" s="346"/>
      <c r="AN666" s="248"/>
    </row>
    <row r="667" spans="3:40" ht="13.5" customHeight="1">
      <c r="C667" s="346"/>
      <c r="F667" s="345"/>
      <c r="G667" s="345"/>
      <c r="H667" s="248"/>
      <c r="K667" s="346"/>
      <c r="P667" s="248"/>
      <c r="X667" s="248"/>
      <c r="AA667" s="346"/>
      <c r="AF667" s="248"/>
      <c r="AI667" s="346"/>
      <c r="AN667" s="248"/>
    </row>
    <row r="668" spans="3:40" ht="13.5" customHeight="1">
      <c r="C668" s="346"/>
      <c r="F668" s="345"/>
      <c r="G668" s="345"/>
      <c r="H668" s="248"/>
      <c r="K668" s="346"/>
      <c r="P668" s="248"/>
      <c r="X668" s="248"/>
      <c r="AA668" s="346"/>
      <c r="AF668" s="248"/>
      <c r="AI668" s="346"/>
      <c r="AN668" s="248"/>
    </row>
    <row r="669" spans="3:40" ht="13.5" customHeight="1">
      <c r="C669" s="346"/>
      <c r="F669" s="345"/>
      <c r="G669" s="345"/>
      <c r="H669" s="248"/>
      <c r="K669" s="346"/>
      <c r="P669" s="248"/>
      <c r="X669" s="248"/>
      <c r="AA669" s="346"/>
      <c r="AF669" s="248"/>
      <c r="AI669" s="346"/>
      <c r="AN669" s="248"/>
    </row>
    <row r="670" spans="3:40" ht="13.5" customHeight="1">
      <c r="C670" s="346"/>
      <c r="F670" s="345"/>
      <c r="G670" s="345"/>
      <c r="H670" s="248"/>
      <c r="K670" s="346"/>
      <c r="P670" s="248"/>
      <c r="X670" s="248"/>
      <c r="AA670" s="346"/>
      <c r="AF670" s="248"/>
      <c r="AI670" s="346"/>
      <c r="AN670" s="248"/>
    </row>
    <row r="671" spans="3:40" ht="13.5" customHeight="1">
      <c r="C671" s="346"/>
      <c r="F671" s="345"/>
      <c r="G671" s="345"/>
      <c r="H671" s="248"/>
      <c r="K671" s="346"/>
      <c r="P671" s="248"/>
      <c r="X671" s="248"/>
      <c r="AA671" s="346"/>
      <c r="AF671" s="248"/>
      <c r="AI671" s="346"/>
      <c r="AN671" s="248"/>
    </row>
    <row r="672" spans="3:40" ht="13.5" customHeight="1">
      <c r="C672" s="346"/>
      <c r="F672" s="345"/>
      <c r="G672" s="345"/>
      <c r="H672" s="248"/>
      <c r="K672" s="346"/>
      <c r="P672" s="248"/>
      <c r="X672" s="248"/>
      <c r="AA672" s="346"/>
      <c r="AF672" s="248"/>
      <c r="AI672" s="346"/>
      <c r="AN672" s="248"/>
    </row>
    <row r="673" spans="3:40" ht="13.5" customHeight="1">
      <c r="C673" s="346"/>
      <c r="F673" s="345"/>
      <c r="G673" s="345"/>
      <c r="H673" s="248"/>
      <c r="K673" s="346"/>
      <c r="P673" s="248"/>
      <c r="X673" s="248"/>
      <c r="AA673" s="346"/>
      <c r="AF673" s="248"/>
      <c r="AI673" s="346"/>
      <c r="AN673" s="248"/>
    </row>
    <row r="674" spans="3:40" ht="13.5" customHeight="1">
      <c r="C674" s="346"/>
      <c r="F674" s="345"/>
      <c r="G674" s="345"/>
      <c r="H674" s="248"/>
      <c r="K674" s="346"/>
      <c r="P674" s="248"/>
      <c r="X674" s="248"/>
      <c r="AA674" s="346"/>
      <c r="AF674" s="248"/>
      <c r="AI674" s="346"/>
      <c r="AN674" s="248"/>
    </row>
    <row r="675" spans="3:40" ht="13.5" customHeight="1">
      <c r="C675" s="346"/>
      <c r="F675" s="345"/>
      <c r="G675" s="345"/>
      <c r="H675" s="248"/>
      <c r="K675" s="346"/>
      <c r="P675" s="248"/>
      <c r="X675" s="248"/>
      <c r="AA675" s="346"/>
      <c r="AF675" s="248"/>
      <c r="AI675" s="346"/>
      <c r="AN675" s="248"/>
    </row>
    <row r="676" spans="3:40" ht="13.5" customHeight="1">
      <c r="C676" s="346"/>
      <c r="F676" s="345"/>
      <c r="G676" s="345"/>
      <c r="H676" s="248"/>
      <c r="K676" s="346"/>
      <c r="P676" s="248"/>
      <c r="X676" s="248"/>
      <c r="AA676" s="346"/>
      <c r="AF676" s="248"/>
      <c r="AI676" s="346"/>
      <c r="AN676" s="248"/>
    </row>
    <row r="677" spans="3:40" ht="13.5" customHeight="1">
      <c r="C677" s="346"/>
      <c r="F677" s="345"/>
      <c r="G677" s="345"/>
      <c r="H677" s="248"/>
      <c r="K677" s="346"/>
      <c r="P677" s="248"/>
      <c r="X677" s="248"/>
      <c r="AA677" s="346"/>
      <c r="AF677" s="248"/>
      <c r="AI677" s="346"/>
      <c r="AN677" s="248"/>
    </row>
    <row r="678" spans="3:40" ht="13.5" customHeight="1">
      <c r="C678" s="346"/>
      <c r="F678" s="345"/>
      <c r="G678" s="345"/>
      <c r="H678" s="248"/>
      <c r="K678" s="346"/>
      <c r="P678" s="248"/>
      <c r="X678" s="248"/>
      <c r="AA678" s="346"/>
      <c r="AF678" s="248"/>
      <c r="AI678" s="346"/>
      <c r="AN678" s="248"/>
    </row>
    <row r="679" spans="3:40" ht="13.5" customHeight="1">
      <c r="C679" s="346"/>
      <c r="F679" s="345"/>
      <c r="G679" s="345"/>
      <c r="H679" s="248"/>
      <c r="K679" s="346"/>
      <c r="P679" s="248"/>
      <c r="X679" s="248"/>
      <c r="AA679" s="346"/>
      <c r="AF679" s="248"/>
      <c r="AI679" s="346"/>
      <c r="AN679" s="248"/>
    </row>
    <row r="680" spans="3:40" ht="13.5" customHeight="1">
      <c r="C680" s="346"/>
      <c r="F680" s="345"/>
      <c r="G680" s="345"/>
      <c r="H680" s="248"/>
      <c r="K680" s="346"/>
      <c r="P680" s="248"/>
      <c r="X680" s="248"/>
      <c r="AA680" s="346"/>
      <c r="AF680" s="248"/>
      <c r="AI680" s="346"/>
      <c r="AN680" s="248"/>
    </row>
    <row r="681" spans="3:40" ht="13.5" customHeight="1">
      <c r="C681" s="346"/>
      <c r="F681" s="345"/>
      <c r="G681" s="345"/>
      <c r="H681" s="248"/>
      <c r="K681" s="346"/>
      <c r="P681" s="248"/>
      <c r="X681" s="248"/>
      <c r="AA681" s="346"/>
      <c r="AF681" s="248"/>
      <c r="AI681" s="346"/>
      <c r="AN681" s="248"/>
    </row>
    <row r="682" spans="3:40" ht="13.5" customHeight="1">
      <c r="C682" s="346"/>
      <c r="F682" s="345"/>
      <c r="G682" s="345"/>
      <c r="H682" s="248"/>
      <c r="K682" s="346"/>
      <c r="P682" s="248"/>
      <c r="X682" s="248"/>
      <c r="AA682" s="346"/>
      <c r="AF682" s="248"/>
      <c r="AI682" s="346"/>
      <c r="AN682" s="248"/>
    </row>
    <row r="683" spans="3:40" ht="13.5" customHeight="1">
      <c r="C683" s="346"/>
      <c r="F683" s="345"/>
      <c r="G683" s="345"/>
      <c r="H683" s="248"/>
      <c r="K683" s="346"/>
      <c r="P683" s="248"/>
      <c r="X683" s="248"/>
      <c r="AA683" s="346"/>
      <c r="AF683" s="248"/>
      <c r="AI683" s="346"/>
      <c r="AN683" s="248"/>
    </row>
    <row r="684" spans="3:40" ht="13.5" customHeight="1">
      <c r="C684" s="346"/>
      <c r="F684" s="345"/>
      <c r="G684" s="345"/>
      <c r="H684" s="248"/>
      <c r="K684" s="346"/>
      <c r="P684" s="248"/>
      <c r="X684" s="248"/>
      <c r="AA684" s="346"/>
      <c r="AF684" s="248"/>
      <c r="AI684" s="346"/>
      <c r="AN684" s="248"/>
    </row>
    <row r="685" spans="3:40" ht="13.5" customHeight="1">
      <c r="C685" s="346"/>
      <c r="F685" s="345"/>
      <c r="G685" s="345"/>
      <c r="H685" s="248"/>
      <c r="K685" s="346"/>
      <c r="P685" s="248"/>
      <c r="X685" s="248"/>
      <c r="AA685" s="346"/>
      <c r="AF685" s="248"/>
      <c r="AI685" s="346"/>
      <c r="AN685" s="248"/>
    </row>
    <row r="686" spans="3:40" ht="13.5" customHeight="1">
      <c r="C686" s="346"/>
      <c r="F686" s="345"/>
      <c r="G686" s="345"/>
      <c r="H686" s="248"/>
      <c r="K686" s="346"/>
      <c r="P686" s="248"/>
      <c r="X686" s="248"/>
      <c r="AA686" s="346"/>
      <c r="AF686" s="248"/>
      <c r="AI686" s="346"/>
      <c r="AN686" s="248"/>
    </row>
    <row r="687" spans="3:40" ht="13.5" customHeight="1">
      <c r="C687" s="346"/>
      <c r="F687" s="345"/>
      <c r="G687" s="345"/>
      <c r="H687" s="248"/>
      <c r="K687" s="346"/>
      <c r="P687" s="248"/>
      <c r="X687" s="248"/>
      <c r="AA687" s="346"/>
      <c r="AF687" s="248"/>
      <c r="AI687" s="346"/>
      <c r="AN687" s="248"/>
    </row>
    <row r="688" spans="3:40" ht="13.5" customHeight="1">
      <c r="C688" s="346"/>
      <c r="F688" s="345"/>
      <c r="G688" s="345"/>
      <c r="H688" s="248"/>
      <c r="K688" s="346"/>
      <c r="P688" s="248"/>
      <c r="X688" s="248"/>
      <c r="AA688" s="346"/>
      <c r="AF688" s="248"/>
      <c r="AI688" s="346"/>
      <c r="AN688" s="248"/>
    </row>
    <row r="689" spans="3:40" ht="13.5" customHeight="1">
      <c r="C689" s="346"/>
      <c r="F689" s="345"/>
      <c r="G689" s="345"/>
      <c r="H689" s="248"/>
      <c r="K689" s="346"/>
      <c r="P689" s="248"/>
      <c r="X689" s="248"/>
      <c r="AA689" s="346"/>
      <c r="AF689" s="248"/>
      <c r="AI689" s="346"/>
      <c r="AN689" s="248"/>
    </row>
    <row r="690" spans="3:40" ht="13.5" customHeight="1">
      <c r="C690" s="346"/>
      <c r="F690" s="345"/>
      <c r="G690" s="345"/>
      <c r="H690" s="248"/>
      <c r="K690" s="346"/>
      <c r="P690" s="248"/>
      <c r="X690" s="248"/>
      <c r="AA690" s="346"/>
      <c r="AF690" s="248"/>
      <c r="AI690" s="346"/>
      <c r="AN690" s="248"/>
    </row>
    <row r="691" spans="3:40" ht="13.5" customHeight="1">
      <c r="C691" s="346"/>
      <c r="F691" s="345"/>
      <c r="G691" s="345"/>
      <c r="H691" s="248"/>
      <c r="K691" s="346"/>
      <c r="P691" s="248"/>
      <c r="X691" s="248"/>
      <c r="AA691" s="346"/>
      <c r="AF691" s="248"/>
      <c r="AI691" s="346"/>
      <c r="AN691" s="248"/>
    </row>
    <row r="692" spans="3:40" ht="13.5" customHeight="1">
      <c r="C692" s="346"/>
      <c r="F692" s="345"/>
      <c r="G692" s="345"/>
      <c r="H692" s="248"/>
      <c r="K692" s="346"/>
      <c r="P692" s="248"/>
      <c r="X692" s="248"/>
      <c r="AA692" s="346"/>
      <c r="AF692" s="248"/>
      <c r="AI692" s="346"/>
      <c r="AN692" s="248"/>
    </row>
    <row r="693" spans="3:40" ht="13.5" customHeight="1">
      <c r="C693" s="346"/>
      <c r="F693" s="345"/>
      <c r="G693" s="345"/>
      <c r="H693" s="248"/>
      <c r="K693" s="346"/>
      <c r="P693" s="248"/>
      <c r="X693" s="248"/>
      <c r="AA693" s="346"/>
      <c r="AF693" s="248"/>
      <c r="AI693" s="346"/>
      <c r="AN693" s="248"/>
    </row>
    <row r="694" spans="3:40" ht="13.5" customHeight="1">
      <c r="C694" s="346"/>
      <c r="F694" s="345"/>
      <c r="G694" s="345"/>
      <c r="H694" s="248"/>
      <c r="K694" s="346"/>
      <c r="P694" s="248"/>
      <c r="X694" s="248"/>
      <c r="AA694" s="346"/>
      <c r="AF694" s="248"/>
      <c r="AI694" s="346"/>
      <c r="AN694" s="248"/>
    </row>
    <row r="695" spans="3:40" ht="13.5" customHeight="1">
      <c r="C695" s="346"/>
      <c r="F695" s="345"/>
      <c r="G695" s="345"/>
      <c r="H695" s="248"/>
      <c r="K695" s="346"/>
      <c r="P695" s="248"/>
      <c r="X695" s="248"/>
      <c r="AA695" s="346"/>
      <c r="AF695" s="248"/>
      <c r="AI695" s="346"/>
      <c r="AN695" s="248"/>
    </row>
    <row r="696" spans="3:40" ht="13.5" customHeight="1">
      <c r="C696" s="346"/>
      <c r="F696" s="345"/>
      <c r="G696" s="345"/>
      <c r="H696" s="248"/>
      <c r="K696" s="346"/>
      <c r="P696" s="248"/>
      <c r="X696" s="248"/>
      <c r="AA696" s="346"/>
      <c r="AF696" s="248"/>
      <c r="AI696" s="346"/>
      <c r="AN696" s="248"/>
    </row>
    <row r="697" spans="3:40" ht="13.5" customHeight="1">
      <c r="C697" s="346"/>
      <c r="F697" s="345"/>
      <c r="G697" s="345"/>
      <c r="H697" s="248"/>
      <c r="K697" s="346"/>
      <c r="P697" s="248"/>
      <c r="X697" s="248"/>
      <c r="AA697" s="346"/>
      <c r="AF697" s="248"/>
      <c r="AI697" s="346"/>
      <c r="AN697" s="248"/>
    </row>
    <row r="698" spans="3:40" ht="13.5" customHeight="1">
      <c r="C698" s="346"/>
      <c r="F698" s="345"/>
      <c r="G698" s="345"/>
      <c r="H698" s="248"/>
      <c r="K698" s="346"/>
      <c r="P698" s="248"/>
      <c r="X698" s="248"/>
      <c r="AA698" s="346"/>
      <c r="AF698" s="248"/>
      <c r="AI698" s="346"/>
      <c r="AN698" s="248"/>
    </row>
    <row r="699" spans="3:40" ht="13.5" customHeight="1">
      <c r="C699" s="346"/>
      <c r="F699" s="345"/>
      <c r="G699" s="345"/>
      <c r="H699" s="248"/>
      <c r="K699" s="346"/>
      <c r="P699" s="248"/>
      <c r="X699" s="248"/>
      <c r="AA699" s="346"/>
      <c r="AF699" s="248"/>
      <c r="AI699" s="346"/>
      <c r="AN699" s="248"/>
    </row>
    <row r="700" spans="3:40" ht="13.5" customHeight="1">
      <c r="C700" s="346"/>
      <c r="F700" s="345"/>
      <c r="G700" s="345"/>
      <c r="H700" s="248"/>
      <c r="K700" s="346"/>
      <c r="P700" s="248"/>
      <c r="X700" s="248"/>
      <c r="AA700" s="346"/>
      <c r="AF700" s="248"/>
      <c r="AI700" s="346"/>
      <c r="AN700" s="248"/>
    </row>
    <row r="701" spans="3:40" ht="13.5" customHeight="1">
      <c r="C701" s="346"/>
      <c r="F701" s="345"/>
      <c r="G701" s="345"/>
      <c r="H701" s="248"/>
      <c r="K701" s="346"/>
      <c r="P701" s="248"/>
      <c r="X701" s="248"/>
      <c r="AA701" s="346"/>
      <c r="AF701" s="248"/>
      <c r="AI701" s="346"/>
      <c r="AN701" s="248"/>
    </row>
    <row r="702" spans="3:40" ht="13.5" customHeight="1">
      <c r="C702" s="346"/>
      <c r="F702" s="345"/>
      <c r="G702" s="345"/>
      <c r="H702" s="248"/>
      <c r="K702" s="346"/>
      <c r="P702" s="248"/>
      <c r="X702" s="248"/>
      <c r="AA702" s="346"/>
      <c r="AF702" s="248"/>
      <c r="AI702" s="346"/>
      <c r="AN702" s="248"/>
    </row>
    <row r="703" spans="3:40" ht="13.5" customHeight="1">
      <c r="C703" s="346"/>
      <c r="F703" s="345"/>
      <c r="G703" s="345"/>
      <c r="H703" s="248"/>
      <c r="K703" s="346"/>
      <c r="P703" s="248"/>
      <c r="X703" s="248"/>
      <c r="AA703" s="346"/>
      <c r="AF703" s="248"/>
      <c r="AI703" s="346"/>
      <c r="AN703" s="248"/>
    </row>
    <row r="704" spans="3:40" ht="13.5" customHeight="1">
      <c r="C704" s="346"/>
      <c r="F704" s="345"/>
      <c r="G704" s="345"/>
      <c r="H704" s="248"/>
      <c r="K704" s="346"/>
      <c r="P704" s="248"/>
      <c r="X704" s="248"/>
      <c r="AA704" s="346"/>
      <c r="AF704" s="248"/>
      <c r="AI704" s="346"/>
      <c r="AN704" s="248"/>
    </row>
    <row r="705" spans="3:40" ht="13.5" customHeight="1">
      <c r="C705" s="346"/>
      <c r="F705" s="345"/>
      <c r="G705" s="345"/>
      <c r="H705" s="248"/>
      <c r="K705" s="346"/>
      <c r="P705" s="248"/>
      <c r="X705" s="248"/>
      <c r="AA705" s="346"/>
      <c r="AF705" s="248"/>
      <c r="AI705" s="346"/>
      <c r="AN705" s="248"/>
    </row>
    <row r="706" spans="3:40" ht="13.5" customHeight="1">
      <c r="C706" s="346"/>
      <c r="F706" s="345"/>
      <c r="G706" s="345"/>
      <c r="H706" s="248"/>
      <c r="K706" s="346"/>
      <c r="P706" s="248"/>
      <c r="X706" s="248"/>
      <c r="AA706" s="346"/>
      <c r="AF706" s="248"/>
      <c r="AI706" s="346"/>
      <c r="AN706" s="248"/>
    </row>
    <row r="707" spans="3:40" ht="13.5" customHeight="1">
      <c r="C707" s="346"/>
      <c r="F707" s="345"/>
      <c r="G707" s="345"/>
      <c r="H707" s="248"/>
      <c r="K707" s="346"/>
      <c r="P707" s="248"/>
      <c r="X707" s="248"/>
      <c r="AA707" s="346"/>
      <c r="AF707" s="248"/>
      <c r="AI707" s="346"/>
      <c r="AN707" s="248"/>
    </row>
    <row r="708" spans="3:40" ht="13.5" customHeight="1">
      <c r="C708" s="346"/>
      <c r="F708" s="345"/>
      <c r="G708" s="345"/>
      <c r="H708" s="248"/>
      <c r="K708" s="346"/>
      <c r="P708" s="248"/>
      <c r="X708" s="248"/>
      <c r="AA708" s="346"/>
      <c r="AF708" s="248"/>
      <c r="AI708" s="346"/>
      <c r="AN708" s="248"/>
    </row>
    <row r="709" spans="3:40" ht="13.5" customHeight="1">
      <c r="C709" s="346"/>
      <c r="F709" s="345"/>
      <c r="G709" s="345"/>
      <c r="H709" s="248"/>
      <c r="K709" s="346"/>
      <c r="P709" s="248"/>
      <c r="X709" s="248"/>
      <c r="AA709" s="346"/>
      <c r="AF709" s="248"/>
      <c r="AI709" s="346"/>
      <c r="AN709" s="248"/>
    </row>
    <row r="710" spans="3:40" ht="13.5" customHeight="1">
      <c r="C710" s="346"/>
      <c r="F710" s="345"/>
      <c r="G710" s="345"/>
      <c r="H710" s="248"/>
      <c r="K710" s="346"/>
      <c r="P710" s="248"/>
      <c r="X710" s="248"/>
      <c r="AA710" s="346"/>
      <c r="AF710" s="248"/>
      <c r="AI710" s="346"/>
      <c r="AN710" s="248"/>
    </row>
    <row r="711" spans="3:40" ht="13.5" customHeight="1">
      <c r="C711" s="346"/>
      <c r="F711" s="345"/>
      <c r="G711" s="345"/>
      <c r="H711" s="248"/>
      <c r="K711" s="346"/>
      <c r="P711" s="248"/>
      <c r="X711" s="248"/>
      <c r="AA711" s="346"/>
      <c r="AF711" s="248"/>
      <c r="AI711" s="346"/>
      <c r="AN711" s="248"/>
    </row>
    <row r="712" spans="3:40" ht="13.5" customHeight="1">
      <c r="C712" s="346"/>
      <c r="F712" s="345"/>
      <c r="G712" s="345"/>
      <c r="H712" s="248"/>
      <c r="K712" s="346"/>
      <c r="P712" s="248"/>
      <c r="X712" s="248"/>
      <c r="AA712" s="346"/>
      <c r="AF712" s="248"/>
      <c r="AI712" s="346"/>
      <c r="AN712" s="248"/>
    </row>
    <row r="713" spans="3:40" ht="13.5" customHeight="1">
      <c r="C713" s="346"/>
      <c r="F713" s="345"/>
      <c r="G713" s="345"/>
      <c r="H713" s="248"/>
      <c r="K713" s="346"/>
      <c r="P713" s="248"/>
      <c r="X713" s="248"/>
      <c r="AA713" s="346"/>
      <c r="AF713" s="248"/>
      <c r="AI713" s="346"/>
      <c r="AN713" s="248"/>
    </row>
    <row r="714" spans="3:40" ht="13.5" customHeight="1">
      <c r="C714" s="346"/>
      <c r="F714" s="345"/>
      <c r="G714" s="345"/>
      <c r="H714" s="248"/>
      <c r="K714" s="346"/>
      <c r="P714" s="248"/>
      <c r="X714" s="248"/>
      <c r="AA714" s="346"/>
      <c r="AF714" s="248"/>
      <c r="AI714" s="346"/>
      <c r="AN714" s="248"/>
    </row>
    <row r="715" spans="3:40" ht="13.5" customHeight="1">
      <c r="C715" s="346"/>
      <c r="F715" s="345"/>
      <c r="G715" s="345"/>
      <c r="H715" s="248"/>
      <c r="K715" s="346"/>
      <c r="P715" s="248"/>
      <c r="X715" s="248"/>
      <c r="AA715" s="346"/>
      <c r="AF715" s="248"/>
      <c r="AI715" s="346"/>
      <c r="AN715" s="248"/>
    </row>
    <row r="716" spans="3:40" ht="13.5" customHeight="1">
      <c r="C716" s="346"/>
      <c r="F716" s="345"/>
      <c r="G716" s="345"/>
      <c r="H716" s="248"/>
      <c r="K716" s="346"/>
      <c r="P716" s="248"/>
      <c r="X716" s="248"/>
      <c r="AA716" s="346"/>
      <c r="AF716" s="248"/>
      <c r="AI716" s="346"/>
      <c r="AN716" s="248"/>
    </row>
    <row r="717" spans="3:40" ht="13.5" customHeight="1">
      <c r="C717" s="346"/>
      <c r="F717" s="345"/>
      <c r="G717" s="345"/>
      <c r="H717" s="248"/>
      <c r="K717" s="346"/>
      <c r="P717" s="248"/>
      <c r="X717" s="248"/>
      <c r="AA717" s="346"/>
      <c r="AF717" s="248"/>
      <c r="AI717" s="346"/>
      <c r="AN717" s="248"/>
    </row>
    <row r="718" spans="3:40" ht="13.5" customHeight="1">
      <c r="C718" s="346"/>
      <c r="F718" s="345"/>
      <c r="G718" s="345"/>
      <c r="H718" s="248"/>
      <c r="K718" s="346"/>
      <c r="P718" s="248"/>
      <c r="X718" s="248"/>
      <c r="AA718" s="346"/>
      <c r="AF718" s="248"/>
      <c r="AI718" s="346"/>
      <c r="AN718" s="248"/>
    </row>
    <row r="719" spans="3:40" ht="13.5" customHeight="1">
      <c r="C719" s="346"/>
      <c r="F719" s="345"/>
      <c r="G719" s="345"/>
      <c r="H719" s="248"/>
      <c r="K719" s="346"/>
      <c r="P719" s="248"/>
      <c r="X719" s="248"/>
      <c r="AA719" s="346"/>
      <c r="AF719" s="248"/>
      <c r="AI719" s="346"/>
      <c r="AN719" s="248"/>
    </row>
    <row r="720" spans="3:40" ht="13.5" customHeight="1">
      <c r="C720" s="346"/>
      <c r="F720" s="345"/>
      <c r="G720" s="345"/>
      <c r="H720" s="248"/>
      <c r="K720" s="346"/>
      <c r="P720" s="248"/>
      <c r="X720" s="248"/>
      <c r="AA720" s="346"/>
      <c r="AF720" s="248"/>
      <c r="AI720" s="346"/>
      <c r="AN720" s="248"/>
    </row>
    <row r="721" spans="3:40" ht="13.5" customHeight="1">
      <c r="C721" s="346"/>
      <c r="F721" s="345"/>
      <c r="G721" s="345"/>
      <c r="H721" s="248"/>
      <c r="K721" s="346"/>
      <c r="P721" s="248"/>
      <c r="X721" s="248"/>
      <c r="AA721" s="346"/>
      <c r="AF721" s="248"/>
      <c r="AI721" s="346"/>
      <c r="AN721" s="248"/>
    </row>
    <row r="722" spans="3:40" ht="13.5" customHeight="1">
      <c r="C722" s="346"/>
      <c r="F722" s="345"/>
      <c r="G722" s="345"/>
      <c r="H722" s="248"/>
      <c r="K722" s="346"/>
      <c r="P722" s="248"/>
      <c r="X722" s="248"/>
      <c r="AA722" s="346"/>
      <c r="AF722" s="248"/>
      <c r="AI722" s="346"/>
      <c r="AN722" s="248"/>
    </row>
    <row r="723" spans="3:40" ht="13.5" customHeight="1">
      <c r="C723" s="346"/>
      <c r="F723" s="345"/>
      <c r="G723" s="345"/>
      <c r="H723" s="248"/>
      <c r="K723" s="346"/>
      <c r="P723" s="248"/>
      <c r="X723" s="248"/>
      <c r="AA723" s="346"/>
      <c r="AF723" s="248"/>
      <c r="AI723" s="346"/>
      <c r="AN723" s="248"/>
    </row>
    <row r="724" spans="3:40" ht="13.5" customHeight="1">
      <c r="C724" s="346"/>
      <c r="F724" s="345"/>
      <c r="G724" s="345"/>
      <c r="H724" s="248"/>
      <c r="K724" s="346"/>
      <c r="P724" s="248"/>
      <c r="X724" s="248"/>
      <c r="AA724" s="346"/>
      <c r="AF724" s="248"/>
      <c r="AI724" s="346"/>
      <c r="AN724" s="248"/>
    </row>
    <row r="725" spans="3:40" ht="13.5" customHeight="1">
      <c r="C725" s="346"/>
      <c r="F725" s="345"/>
      <c r="G725" s="345"/>
      <c r="H725" s="248"/>
      <c r="K725" s="346"/>
      <c r="P725" s="248"/>
      <c r="X725" s="248"/>
      <c r="AA725" s="346"/>
      <c r="AF725" s="248"/>
      <c r="AI725" s="346"/>
      <c r="AN725" s="248"/>
    </row>
    <row r="726" spans="3:40" ht="13.5" customHeight="1">
      <c r="C726" s="346"/>
      <c r="F726" s="345"/>
      <c r="G726" s="345"/>
      <c r="H726" s="248"/>
      <c r="K726" s="346"/>
      <c r="P726" s="248"/>
      <c r="X726" s="248"/>
      <c r="AA726" s="346"/>
      <c r="AF726" s="248"/>
      <c r="AI726" s="346"/>
      <c r="AN726" s="248"/>
    </row>
    <row r="727" spans="3:40" ht="13.5" customHeight="1">
      <c r="C727" s="346"/>
      <c r="F727" s="345"/>
      <c r="G727" s="345"/>
      <c r="H727" s="248"/>
      <c r="K727" s="346"/>
      <c r="P727" s="248"/>
      <c r="X727" s="248"/>
      <c r="AA727" s="346"/>
      <c r="AF727" s="248"/>
      <c r="AI727" s="346"/>
      <c r="AN727" s="248"/>
    </row>
    <row r="728" spans="3:40" ht="13.5" customHeight="1">
      <c r="C728" s="346"/>
      <c r="F728" s="345"/>
      <c r="G728" s="345"/>
      <c r="H728" s="248"/>
      <c r="K728" s="346"/>
      <c r="P728" s="248"/>
      <c r="X728" s="248"/>
      <c r="AA728" s="346"/>
      <c r="AF728" s="248"/>
      <c r="AI728" s="346"/>
      <c r="AN728" s="248"/>
    </row>
    <row r="729" spans="3:40" ht="13.5" customHeight="1">
      <c r="C729" s="346"/>
      <c r="F729" s="345"/>
      <c r="G729" s="345"/>
      <c r="H729" s="248"/>
      <c r="K729" s="346"/>
      <c r="P729" s="248"/>
      <c r="X729" s="248"/>
      <c r="AA729" s="346"/>
      <c r="AF729" s="248"/>
      <c r="AI729" s="346"/>
      <c r="AN729" s="248"/>
    </row>
    <row r="730" spans="3:40" ht="13.5" customHeight="1">
      <c r="C730" s="346"/>
      <c r="F730" s="345"/>
      <c r="G730" s="345"/>
      <c r="H730" s="248"/>
      <c r="K730" s="346"/>
      <c r="P730" s="248"/>
      <c r="X730" s="248"/>
      <c r="AA730" s="346"/>
      <c r="AF730" s="248"/>
      <c r="AI730" s="346"/>
      <c r="AN730" s="248"/>
    </row>
    <row r="731" spans="3:40" ht="13.5" customHeight="1">
      <c r="C731" s="346"/>
      <c r="F731" s="345"/>
      <c r="G731" s="345"/>
      <c r="H731" s="248"/>
      <c r="K731" s="346"/>
      <c r="P731" s="248"/>
      <c r="X731" s="248"/>
      <c r="AA731" s="346"/>
      <c r="AF731" s="248"/>
      <c r="AI731" s="346"/>
      <c r="AN731" s="248"/>
    </row>
    <row r="732" spans="3:40" ht="13.5" customHeight="1">
      <c r="C732" s="346"/>
      <c r="F732" s="345"/>
      <c r="G732" s="345"/>
      <c r="H732" s="248"/>
      <c r="K732" s="346"/>
      <c r="P732" s="248"/>
      <c r="X732" s="248"/>
      <c r="AA732" s="346"/>
      <c r="AF732" s="248"/>
      <c r="AI732" s="346"/>
      <c r="AN732" s="248"/>
    </row>
    <row r="733" spans="3:40" ht="13.5" customHeight="1">
      <c r="C733" s="346"/>
      <c r="F733" s="345"/>
      <c r="G733" s="345"/>
      <c r="H733" s="248"/>
      <c r="K733" s="346"/>
      <c r="P733" s="248"/>
      <c r="X733" s="248"/>
      <c r="AA733" s="346"/>
      <c r="AF733" s="248"/>
      <c r="AI733" s="346"/>
      <c r="AN733" s="248"/>
    </row>
    <row r="734" spans="3:40" ht="13.5" customHeight="1">
      <c r="C734" s="346"/>
      <c r="F734" s="345"/>
      <c r="G734" s="345"/>
      <c r="H734" s="248"/>
      <c r="K734" s="346"/>
      <c r="P734" s="248"/>
      <c r="X734" s="248"/>
      <c r="AA734" s="346"/>
      <c r="AF734" s="248"/>
      <c r="AI734" s="346"/>
      <c r="AN734" s="248"/>
    </row>
    <row r="735" spans="3:40" ht="13.5" customHeight="1">
      <c r="C735" s="346"/>
      <c r="F735" s="345"/>
      <c r="G735" s="345"/>
      <c r="H735" s="248"/>
      <c r="K735" s="346"/>
      <c r="P735" s="248"/>
      <c r="X735" s="248"/>
      <c r="AA735" s="346"/>
      <c r="AF735" s="248"/>
      <c r="AI735" s="346"/>
      <c r="AN735" s="248"/>
    </row>
    <row r="736" spans="3:40" ht="13.5" customHeight="1">
      <c r="C736" s="346"/>
      <c r="F736" s="345"/>
      <c r="G736" s="345"/>
      <c r="H736" s="248"/>
      <c r="K736" s="346"/>
      <c r="P736" s="248"/>
      <c r="X736" s="248"/>
      <c r="AA736" s="346"/>
      <c r="AF736" s="248"/>
      <c r="AI736" s="346"/>
      <c r="AN736" s="248"/>
    </row>
    <row r="737" spans="3:40" ht="13.5" customHeight="1">
      <c r="C737" s="346"/>
      <c r="F737" s="345"/>
      <c r="G737" s="345"/>
      <c r="H737" s="248"/>
      <c r="K737" s="346"/>
      <c r="P737" s="248"/>
      <c r="X737" s="248"/>
      <c r="AA737" s="346"/>
      <c r="AF737" s="248"/>
      <c r="AI737" s="346"/>
      <c r="AN737" s="248"/>
    </row>
    <row r="738" spans="3:40" ht="13.5" customHeight="1">
      <c r="C738" s="346"/>
      <c r="F738" s="345"/>
      <c r="G738" s="345"/>
      <c r="H738" s="248"/>
      <c r="K738" s="346"/>
      <c r="P738" s="248"/>
      <c r="X738" s="248"/>
      <c r="AA738" s="346"/>
      <c r="AF738" s="248"/>
      <c r="AI738" s="346"/>
      <c r="AN738" s="248"/>
    </row>
    <row r="739" spans="3:40" ht="13.5" customHeight="1">
      <c r="C739" s="346"/>
      <c r="F739" s="345"/>
      <c r="G739" s="345"/>
      <c r="H739" s="248"/>
      <c r="K739" s="346"/>
      <c r="P739" s="248"/>
      <c r="X739" s="248"/>
      <c r="AA739" s="346"/>
      <c r="AF739" s="248"/>
      <c r="AI739" s="346"/>
      <c r="AN739" s="248"/>
    </row>
    <row r="740" spans="3:40" ht="13.5" customHeight="1">
      <c r="C740" s="346"/>
      <c r="F740" s="345"/>
      <c r="G740" s="345"/>
      <c r="H740" s="248"/>
      <c r="K740" s="346"/>
      <c r="P740" s="248"/>
      <c r="X740" s="248"/>
      <c r="AA740" s="346"/>
      <c r="AF740" s="248"/>
      <c r="AI740" s="346"/>
      <c r="AN740" s="248"/>
    </row>
    <row r="741" spans="3:40" ht="13.5" customHeight="1">
      <c r="C741" s="346"/>
      <c r="F741" s="345"/>
      <c r="G741" s="345"/>
      <c r="H741" s="248"/>
      <c r="K741" s="346"/>
      <c r="P741" s="248"/>
      <c r="X741" s="248"/>
      <c r="AA741" s="346"/>
      <c r="AF741" s="248"/>
      <c r="AI741" s="346"/>
      <c r="AN741" s="248"/>
    </row>
    <row r="742" spans="3:40" ht="13.5" customHeight="1">
      <c r="C742" s="346"/>
      <c r="F742" s="345"/>
      <c r="G742" s="345"/>
      <c r="H742" s="248"/>
      <c r="K742" s="346"/>
      <c r="P742" s="248"/>
      <c r="X742" s="248"/>
      <c r="AA742" s="346"/>
      <c r="AF742" s="248"/>
      <c r="AI742" s="346"/>
      <c r="AN742" s="248"/>
    </row>
    <row r="743" spans="3:40" ht="13.5" customHeight="1">
      <c r="C743" s="346"/>
      <c r="F743" s="345"/>
      <c r="G743" s="345"/>
      <c r="H743" s="248"/>
      <c r="K743" s="346"/>
      <c r="P743" s="248"/>
      <c r="X743" s="248"/>
      <c r="AA743" s="346"/>
      <c r="AF743" s="248"/>
      <c r="AI743" s="346"/>
      <c r="AN743" s="248"/>
    </row>
    <row r="744" spans="3:40" ht="13.5" customHeight="1">
      <c r="C744" s="346"/>
      <c r="F744" s="345"/>
      <c r="G744" s="345"/>
      <c r="H744" s="248"/>
      <c r="K744" s="346"/>
      <c r="P744" s="248"/>
      <c r="X744" s="248"/>
      <c r="AA744" s="346"/>
      <c r="AF744" s="248"/>
      <c r="AI744" s="346"/>
      <c r="AN744" s="248"/>
    </row>
    <row r="745" spans="3:40" ht="13.5" customHeight="1">
      <c r="C745" s="346"/>
      <c r="F745" s="345"/>
      <c r="G745" s="345"/>
      <c r="H745" s="248"/>
      <c r="K745" s="346"/>
      <c r="P745" s="248"/>
      <c r="X745" s="248"/>
      <c r="AA745" s="346"/>
      <c r="AF745" s="248"/>
      <c r="AI745" s="346"/>
      <c r="AN745" s="248"/>
    </row>
    <row r="746" spans="3:40" ht="13.5" customHeight="1">
      <c r="C746" s="346"/>
      <c r="F746" s="345"/>
      <c r="G746" s="345"/>
      <c r="H746" s="248"/>
      <c r="K746" s="346"/>
      <c r="P746" s="248"/>
      <c r="X746" s="248"/>
      <c r="AA746" s="346"/>
      <c r="AF746" s="248"/>
      <c r="AI746" s="346"/>
      <c r="AN746" s="248"/>
    </row>
    <row r="747" spans="3:40" ht="13.5" customHeight="1">
      <c r="C747" s="346"/>
      <c r="F747" s="345"/>
      <c r="G747" s="345"/>
      <c r="H747" s="248"/>
      <c r="K747" s="346"/>
      <c r="P747" s="248"/>
      <c r="X747" s="248"/>
      <c r="AA747" s="346"/>
      <c r="AF747" s="248"/>
      <c r="AI747" s="346"/>
      <c r="AN747" s="248"/>
    </row>
    <row r="748" spans="3:40" ht="13.5" customHeight="1">
      <c r="C748" s="346"/>
      <c r="F748" s="345"/>
      <c r="G748" s="345"/>
      <c r="H748" s="248"/>
      <c r="K748" s="346"/>
      <c r="P748" s="248"/>
      <c r="X748" s="248"/>
      <c r="AA748" s="346"/>
      <c r="AF748" s="248"/>
      <c r="AI748" s="346"/>
      <c r="AN748" s="248"/>
    </row>
    <row r="749" spans="3:40" ht="13.5" customHeight="1">
      <c r="C749" s="346"/>
      <c r="F749" s="345"/>
      <c r="G749" s="345"/>
      <c r="H749" s="248"/>
      <c r="K749" s="346"/>
      <c r="P749" s="248"/>
      <c r="X749" s="248"/>
      <c r="AA749" s="346"/>
      <c r="AF749" s="248"/>
      <c r="AI749" s="346"/>
      <c r="AN749" s="248"/>
    </row>
    <row r="750" spans="3:40" ht="13.5" customHeight="1">
      <c r="C750" s="346"/>
      <c r="F750" s="345"/>
      <c r="G750" s="345"/>
      <c r="H750" s="248"/>
      <c r="K750" s="346"/>
      <c r="P750" s="248"/>
      <c r="X750" s="248"/>
      <c r="AA750" s="346"/>
      <c r="AF750" s="248"/>
      <c r="AI750" s="346"/>
      <c r="AN750" s="248"/>
    </row>
    <row r="751" spans="3:40" ht="13.5" customHeight="1">
      <c r="C751" s="346"/>
      <c r="F751" s="345"/>
      <c r="G751" s="345"/>
      <c r="H751" s="248"/>
      <c r="K751" s="346"/>
      <c r="P751" s="248"/>
      <c r="X751" s="248"/>
      <c r="AA751" s="346"/>
      <c r="AF751" s="248"/>
      <c r="AI751" s="346"/>
      <c r="AN751" s="248"/>
    </row>
    <row r="752" spans="3:40" ht="13.5" customHeight="1">
      <c r="C752" s="346"/>
      <c r="F752" s="345"/>
      <c r="G752" s="345"/>
      <c r="H752" s="248"/>
      <c r="K752" s="346"/>
      <c r="P752" s="248"/>
      <c r="X752" s="248"/>
      <c r="AA752" s="346"/>
      <c r="AF752" s="248"/>
      <c r="AI752" s="346"/>
      <c r="AN752" s="248"/>
    </row>
    <row r="753" spans="3:40" ht="13.5" customHeight="1">
      <c r="C753" s="346"/>
      <c r="F753" s="345"/>
      <c r="G753" s="345"/>
      <c r="H753" s="248"/>
      <c r="K753" s="346"/>
      <c r="P753" s="248"/>
      <c r="X753" s="248"/>
      <c r="AA753" s="346"/>
      <c r="AF753" s="248"/>
      <c r="AI753" s="346"/>
      <c r="AN753" s="248"/>
    </row>
    <row r="754" spans="3:40" ht="13.5" customHeight="1">
      <c r="C754" s="346"/>
      <c r="F754" s="345"/>
      <c r="G754" s="345"/>
      <c r="H754" s="248"/>
      <c r="K754" s="346"/>
      <c r="P754" s="248"/>
      <c r="X754" s="248"/>
      <c r="AA754" s="346"/>
      <c r="AF754" s="248"/>
      <c r="AI754" s="346"/>
      <c r="AN754" s="248"/>
    </row>
    <row r="755" spans="3:40" ht="13.5" customHeight="1">
      <c r="C755" s="346"/>
      <c r="F755" s="345"/>
      <c r="G755" s="345"/>
      <c r="H755" s="248"/>
      <c r="K755" s="346"/>
      <c r="P755" s="248"/>
      <c r="X755" s="248"/>
      <c r="AA755" s="346"/>
      <c r="AF755" s="248"/>
      <c r="AI755" s="346"/>
      <c r="AN755" s="248"/>
    </row>
    <row r="756" spans="3:40" ht="13.5" customHeight="1">
      <c r="C756" s="346"/>
      <c r="F756" s="345"/>
      <c r="G756" s="345"/>
      <c r="H756" s="248"/>
      <c r="K756" s="346"/>
      <c r="P756" s="248"/>
      <c r="X756" s="248"/>
      <c r="AA756" s="346"/>
      <c r="AF756" s="248"/>
      <c r="AI756" s="346"/>
      <c r="AN756" s="248"/>
    </row>
    <row r="757" spans="3:40" ht="13.5" customHeight="1">
      <c r="C757" s="346"/>
      <c r="F757" s="345"/>
      <c r="G757" s="345"/>
      <c r="H757" s="248"/>
      <c r="K757" s="346"/>
      <c r="P757" s="248"/>
      <c r="X757" s="248"/>
      <c r="AA757" s="346"/>
      <c r="AF757" s="248"/>
      <c r="AI757" s="346"/>
      <c r="AN757" s="248"/>
    </row>
    <row r="758" spans="3:40" ht="13.5" customHeight="1">
      <c r="C758" s="346"/>
      <c r="F758" s="345"/>
      <c r="G758" s="345"/>
      <c r="H758" s="248"/>
      <c r="K758" s="346"/>
      <c r="P758" s="248"/>
      <c r="X758" s="248"/>
      <c r="AA758" s="346"/>
      <c r="AF758" s="248"/>
      <c r="AI758" s="346"/>
      <c r="AN758" s="248"/>
    </row>
    <row r="759" spans="3:40" ht="13.5" customHeight="1">
      <c r="C759" s="346"/>
      <c r="F759" s="345"/>
      <c r="G759" s="345"/>
      <c r="H759" s="248"/>
      <c r="K759" s="346"/>
      <c r="P759" s="248"/>
      <c r="X759" s="248"/>
      <c r="AA759" s="346"/>
      <c r="AF759" s="248"/>
      <c r="AI759" s="346"/>
      <c r="AN759" s="248"/>
    </row>
    <row r="760" spans="3:40" ht="13.5" customHeight="1">
      <c r="C760" s="346"/>
      <c r="F760" s="345"/>
      <c r="G760" s="345"/>
      <c r="H760" s="248"/>
      <c r="K760" s="346"/>
      <c r="P760" s="248"/>
      <c r="X760" s="248"/>
      <c r="AA760" s="346"/>
      <c r="AF760" s="248"/>
      <c r="AI760" s="346"/>
      <c r="AN760" s="248"/>
    </row>
    <row r="761" spans="3:40" ht="13.5" customHeight="1">
      <c r="C761" s="346"/>
      <c r="F761" s="345"/>
      <c r="G761" s="345"/>
      <c r="H761" s="248"/>
      <c r="K761" s="346"/>
      <c r="P761" s="248"/>
      <c r="X761" s="248"/>
      <c r="AA761" s="346"/>
      <c r="AF761" s="248"/>
      <c r="AI761" s="346"/>
      <c r="AN761" s="248"/>
    </row>
    <row r="762" spans="3:40" ht="13.5" customHeight="1">
      <c r="C762" s="346"/>
      <c r="F762" s="345"/>
      <c r="G762" s="345"/>
      <c r="H762" s="248"/>
      <c r="K762" s="346"/>
      <c r="P762" s="248"/>
      <c r="X762" s="248"/>
      <c r="AA762" s="346"/>
      <c r="AF762" s="248"/>
      <c r="AI762" s="346"/>
      <c r="AN762" s="248"/>
    </row>
    <row r="763" spans="3:40" ht="13.5" customHeight="1">
      <c r="C763" s="346"/>
      <c r="F763" s="345"/>
      <c r="G763" s="345"/>
      <c r="H763" s="248"/>
      <c r="K763" s="346"/>
      <c r="P763" s="248"/>
      <c r="X763" s="248"/>
      <c r="AA763" s="346"/>
      <c r="AF763" s="248"/>
      <c r="AI763" s="346"/>
      <c r="AN763" s="248"/>
    </row>
    <row r="764" spans="3:40" ht="13.5" customHeight="1">
      <c r="C764" s="346"/>
      <c r="F764" s="345"/>
      <c r="G764" s="345"/>
      <c r="H764" s="248"/>
      <c r="K764" s="346"/>
      <c r="P764" s="248"/>
      <c r="X764" s="248"/>
      <c r="AA764" s="346"/>
      <c r="AF764" s="248"/>
      <c r="AI764" s="346"/>
      <c r="AN764" s="248"/>
    </row>
    <row r="765" spans="3:40" ht="13.5" customHeight="1">
      <c r="C765" s="346"/>
      <c r="F765" s="345"/>
      <c r="G765" s="345"/>
      <c r="H765" s="248"/>
      <c r="K765" s="346"/>
      <c r="P765" s="248"/>
      <c r="X765" s="248"/>
      <c r="AA765" s="346"/>
      <c r="AF765" s="248"/>
      <c r="AI765" s="346"/>
      <c r="AN765" s="248"/>
    </row>
    <row r="766" spans="3:40" ht="13.5" customHeight="1">
      <c r="C766" s="346"/>
      <c r="F766" s="345"/>
      <c r="G766" s="345"/>
      <c r="H766" s="248"/>
      <c r="K766" s="346"/>
      <c r="P766" s="248"/>
      <c r="X766" s="248"/>
      <c r="AA766" s="346"/>
      <c r="AF766" s="248"/>
      <c r="AI766" s="346"/>
      <c r="AN766" s="248"/>
    </row>
    <row r="767" spans="3:40" ht="13.5" customHeight="1">
      <c r="C767" s="346"/>
      <c r="F767" s="345"/>
      <c r="G767" s="345"/>
      <c r="H767" s="248"/>
      <c r="K767" s="346"/>
      <c r="P767" s="248"/>
      <c r="X767" s="248"/>
      <c r="AA767" s="346"/>
      <c r="AF767" s="248"/>
      <c r="AI767" s="346"/>
      <c r="AN767" s="248"/>
    </row>
    <row r="768" spans="3:40" ht="13.5" customHeight="1">
      <c r="C768" s="346"/>
      <c r="F768" s="345"/>
      <c r="G768" s="345"/>
      <c r="H768" s="248"/>
      <c r="K768" s="346"/>
      <c r="P768" s="248"/>
      <c r="X768" s="248"/>
      <c r="AA768" s="346"/>
      <c r="AF768" s="248"/>
      <c r="AI768" s="346"/>
      <c r="AN768" s="248"/>
    </row>
    <row r="769" spans="3:40" ht="13.5" customHeight="1">
      <c r="C769" s="346"/>
      <c r="F769" s="345"/>
      <c r="G769" s="345"/>
      <c r="H769" s="248"/>
      <c r="K769" s="346"/>
      <c r="P769" s="248"/>
      <c r="X769" s="248"/>
      <c r="AA769" s="346"/>
      <c r="AF769" s="248"/>
      <c r="AI769" s="346"/>
      <c r="AN769" s="248"/>
    </row>
    <row r="770" spans="3:40" ht="13.5" customHeight="1">
      <c r="C770" s="346"/>
      <c r="F770" s="345"/>
      <c r="G770" s="345"/>
      <c r="H770" s="248"/>
      <c r="K770" s="346"/>
      <c r="P770" s="248"/>
      <c r="X770" s="248"/>
      <c r="AA770" s="346"/>
      <c r="AF770" s="248"/>
      <c r="AI770" s="346"/>
      <c r="AN770" s="248"/>
    </row>
    <row r="771" spans="3:40" ht="13.5" customHeight="1">
      <c r="C771" s="346"/>
      <c r="F771" s="345"/>
      <c r="G771" s="345"/>
      <c r="H771" s="248"/>
      <c r="K771" s="346"/>
      <c r="P771" s="248"/>
      <c r="X771" s="248"/>
      <c r="AA771" s="346"/>
      <c r="AF771" s="248"/>
      <c r="AI771" s="346"/>
      <c r="AN771" s="248"/>
    </row>
    <row r="772" spans="3:40" ht="13.5" customHeight="1">
      <c r="C772" s="346"/>
      <c r="F772" s="345"/>
      <c r="G772" s="345"/>
      <c r="H772" s="248"/>
      <c r="K772" s="346"/>
      <c r="P772" s="248"/>
      <c r="X772" s="248"/>
      <c r="AA772" s="346"/>
      <c r="AF772" s="248"/>
      <c r="AI772" s="346"/>
      <c r="AN772" s="248"/>
    </row>
    <row r="773" spans="3:40" ht="13.5" customHeight="1">
      <c r="C773" s="346"/>
      <c r="F773" s="345"/>
      <c r="G773" s="345"/>
      <c r="H773" s="248"/>
      <c r="K773" s="346"/>
      <c r="P773" s="248"/>
      <c r="X773" s="248"/>
      <c r="AA773" s="346"/>
      <c r="AF773" s="248"/>
      <c r="AI773" s="346"/>
      <c r="AN773" s="248"/>
    </row>
    <row r="774" spans="3:40" ht="13.5" customHeight="1">
      <c r="C774" s="346"/>
      <c r="F774" s="345"/>
      <c r="G774" s="345"/>
      <c r="H774" s="248"/>
      <c r="K774" s="346"/>
      <c r="P774" s="248"/>
      <c r="X774" s="248"/>
      <c r="AA774" s="346"/>
      <c r="AF774" s="248"/>
      <c r="AI774" s="346"/>
      <c r="AN774" s="248"/>
    </row>
    <row r="775" spans="3:40" ht="13.5" customHeight="1">
      <c r="C775" s="346"/>
      <c r="F775" s="345"/>
      <c r="G775" s="345"/>
      <c r="H775" s="248"/>
      <c r="K775" s="346"/>
      <c r="P775" s="248"/>
      <c r="X775" s="248"/>
      <c r="AA775" s="346"/>
      <c r="AF775" s="248"/>
      <c r="AI775" s="346"/>
      <c r="AN775" s="248"/>
    </row>
    <row r="776" spans="3:40" ht="13.5" customHeight="1">
      <c r="C776" s="346"/>
      <c r="F776" s="345"/>
      <c r="G776" s="345"/>
      <c r="H776" s="248"/>
      <c r="K776" s="346"/>
      <c r="P776" s="248"/>
      <c r="X776" s="248"/>
      <c r="AA776" s="346"/>
      <c r="AF776" s="248"/>
      <c r="AI776" s="346"/>
      <c r="AN776" s="248"/>
    </row>
    <row r="777" spans="3:40" ht="13.5" customHeight="1">
      <c r="C777" s="346"/>
      <c r="F777" s="345"/>
      <c r="G777" s="345"/>
      <c r="H777" s="248"/>
      <c r="K777" s="346"/>
      <c r="P777" s="248"/>
      <c r="X777" s="248"/>
      <c r="AA777" s="346"/>
      <c r="AF777" s="248"/>
      <c r="AI777" s="346"/>
      <c r="AN777" s="248"/>
    </row>
    <row r="778" spans="3:40" ht="13.5" customHeight="1">
      <c r="C778" s="346"/>
      <c r="F778" s="345"/>
      <c r="G778" s="345"/>
      <c r="H778" s="248"/>
      <c r="K778" s="346"/>
      <c r="P778" s="248"/>
      <c r="X778" s="248"/>
      <c r="AA778" s="346"/>
      <c r="AF778" s="248"/>
      <c r="AI778" s="346"/>
      <c r="AN778" s="248"/>
    </row>
    <row r="779" spans="3:40" ht="13.5" customHeight="1">
      <c r="C779" s="346"/>
      <c r="F779" s="345"/>
      <c r="G779" s="345"/>
      <c r="H779" s="248"/>
      <c r="K779" s="346"/>
      <c r="P779" s="248"/>
      <c r="X779" s="248"/>
      <c r="AA779" s="346"/>
      <c r="AF779" s="248"/>
      <c r="AI779" s="346"/>
      <c r="AN779" s="248"/>
    </row>
    <row r="780" spans="3:40" ht="13.5" customHeight="1">
      <c r="C780" s="346"/>
      <c r="F780" s="345"/>
      <c r="G780" s="345"/>
      <c r="H780" s="248"/>
      <c r="K780" s="346"/>
      <c r="P780" s="248"/>
      <c r="X780" s="248"/>
      <c r="AA780" s="346"/>
      <c r="AF780" s="248"/>
      <c r="AI780" s="346"/>
      <c r="AN780" s="248"/>
    </row>
    <row r="781" spans="3:40" ht="13.5" customHeight="1">
      <c r="C781" s="346"/>
      <c r="F781" s="345"/>
      <c r="G781" s="345"/>
      <c r="H781" s="248"/>
      <c r="K781" s="346"/>
      <c r="P781" s="248"/>
      <c r="X781" s="248"/>
      <c r="AA781" s="346"/>
      <c r="AF781" s="248"/>
      <c r="AI781" s="346"/>
      <c r="AN781" s="248"/>
    </row>
    <row r="782" spans="3:40" ht="13.5" customHeight="1">
      <c r="C782" s="346"/>
      <c r="F782" s="345"/>
      <c r="G782" s="345"/>
      <c r="H782" s="248"/>
      <c r="K782" s="346"/>
      <c r="P782" s="248"/>
      <c r="X782" s="248"/>
      <c r="AA782" s="346"/>
      <c r="AF782" s="248"/>
      <c r="AI782" s="346"/>
      <c r="AN782" s="248"/>
    </row>
    <row r="783" spans="3:40" ht="13.5" customHeight="1">
      <c r="C783" s="346"/>
      <c r="F783" s="345"/>
      <c r="G783" s="345"/>
      <c r="H783" s="248"/>
      <c r="K783" s="346"/>
      <c r="P783" s="248"/>
      <c r="X783" s="248"/>
      <c r="AA783" s="346"/>
      <c r="AF783" s="248"/>
      <c r="AI783" s="346"/>
      <c r="AN783" s="248"/>
    </row>
    <row r="784" spans="3:40" ht="13.5" customHeight="1">
      <c r="C784" s="346"/>
      <c r="F784" s="345"/>
      <c r="G784" s="345"/>
      <c r="H784" s="248"/>
      <c r="K784" s="346"/>
      <c r="P784" s="248"/>
      <c r="X784" s="248"/>
      <c r="AA784" s="346"/>
      <c r="AF784" s="248"/>
      <c r="AI784" s="346"/>
      <c r="AN784" s="248"/>
    </row>
    <row r="785" spans="3:40" ht="13.5" customHeight="1">
      <c r="C785" s="346"/>
      <c r="F785" s="345"/>
      <c r="G785" s="345"/>
      <c r="H785" s="248"/>
      <c r="K785" s="346"/>
      <c r="P785" s="248"/>
      <c r="X785" s="248"/>
      <c r="AA785" s="346"/>
      <c r="AF785" s="248"/>
      <c r="AI785" s="346"/>
      <c r="AN785" s="248"/>
    </row>
    <row r="786" spans="3:40" ht="13.5" customHeight="1">
      <c r="C786" s="346"/>
      <c r="F786" s="345"/>
      <c r="G786" s="345"/>
      <c r="H786" s="248"/>
      <c r="K786" s="346"/>
      <c r="P786" s="248"/>
      <c r="X786" s="248"/>
      <c r="AA786" s="346"/>
      <c r="AF786" s="248"/>
      <c r="AI786" s="346"/>
      <c r="AN786" s="248"/>
    </row>
    <row r="787" spans="3:40" ht="13.5" customHeight="1">
      <c r="C787" s="346"/>
      <c r="F787" s="345"/>
      <c r="G787" s="345"/>
      <c r="H787" s="248"/>
      <c r="K787" s="346"/>
      <c r="P787" s="248"/>
      <c r="X787" s="248"/>
      <c r="AA787" s="346"/>
      <c r="AF787" s="248"/>
      <c r="AI787" s="346"/>
      <c r="AN787" s="248"/>
    </row>
    <row r="788" spans="3:40" ht="13.5" customHeight="1">
      <c r="C788" s="346"/>
      <c r="F788" s="345"/>
      <c r="G788" s="345"/>
      <c r="H788" s="248"/>
      <c r="K788" s="346"/>
      <c r="P788" s="248"/>
      <c r="X788" s="248"/>
      <c r="AA788" s="346"/>
      <c r="AF788" s="248"/>
      <c r="AI788" s="346"/>
      <c r="AN788" s="248"/>
    </row>
    <row r="789" spans="3:40" ht="13.5" customHeight="1">
      <c r="C789" s="346"/>
      <c r="F789" s="345"/>
      <c r="G789" s="345"/>
      <c r="H789" s="248"/>
      <c r="K789" s="346"/>
      <c r="P789" s="248"/>
      <c r="X789" s="248"/>
      <c r="AA789" s="346"/>
      <c r="AF789" s="248"/>
      <c r="AI789" s="346"/>
      <c r="AN789" s="248"/>
    </row>
    <row r="790" spans="3:40" ht="13.5" customHeight="1">
      <c r="C790" s="346"/>
      <c r="F790" s="345"/>
      <c r="G790" s="345"/>
      <c r="H790" s="248"/>
      <c r="K790" s="346"/>
      <c r="P790" s="248"/>
      <c r="X790" s="248"/>
      <c r="AA790" s="346"/>
      <c r="AF790" s="248"/>
      <c r="AI790" s="346"/>
      <c r="AN790" s="248"/>
    </row>
    <row r="791" spans="3:40" ht="13.5" customHeight="1">
      <c r="C791" s="346"/>
      <c r="F791" s="345"/>
      <c r="G791" s="345"/>
      <c r="H791" s="248"/>
      <c r="K791" s="346"/>
      <c r="P791" s="248"/>
      <c r="X791" s="248"/>
      <c r="AA791" s="346"/>
      <c r="AF791" s="248"/>
      <c r="AI791" s="346"/>
      <c r="AN791" s="248"/>
    </row>
    <row r="792" spans="3:40" ht="13.5" customHeight="1">
      <c r="C792" s="346"/>
      <c r="F792" s="345"/>
      <c r="G792" s="345"/>
      <c r="H792" s="248"/>
      <c r="K792" s="346"/>
      <c r="P792" s="248"/>
      <c r="X792" s="248"/>
      <c r="AA792" s="346"/>
      <c r="AF792" s="248"/>
      <c r="AI792" s="346"/>
      <c r="AN792" s="248"/>
    </row>
    <row r="793" spans="3:40" ht="13.5" customHeight="1">
      <c r="C793" s="346"/>
      <c r="F793" s="345"/>
      <c r="G793" s="345"/>
      <c r="H793" s="248"/>
      <c r="K793" s="346"/>
      <c r="P793" s="248"/>
      <c r="X793" s="248"/>
      <c r="AA793" s="346"/>
      <c r="AF793" s="248"/>
      <c r="AI793" s="346"/>
      <c r="AN793" s="248"/>
    </row>
    <row r="794" spans="3:40" ht="13.5" customHeight="1">
      <c r="C794" s="346"/>
      <c r="F794" s="345"/>
      <c r="G794" s="345"/>
      <c r="H794" s="248"/>
      <c r="K794" s="346"/>
      <c r="P794" s="248"/>
      <c r="X794" s="248"/>
      <c r="AA794" s="346"/>
      <c r="AF794" s="248"/>
      <c r="AI794" s="346"/>
      <c r="AN794" s="248"/>
    </row>
    <row r="795" spans="3:40" ht="13.5" customHeight="1">
      <c r="C795" s="346"/>
      <c r="F795" s="345"/>
      <c r="G795" s="345"/>
      <c r="H795" s="248"/>
      <c r="K795" s="346"/>
      <c r="P795" s="248"/>
      <c r="X795" s="248"/>
      <c r="AA795" s="346"/>
      <c r="AF795" s="248"/>
      <c r="AI795" s="346"/>
      <c r="AN795" s="248"/>
    </row>
    <row r="796" spans="3:40" ht="13.5" customHeight="1">
      <c r="C796" s="346"/>
      <c r="F796" s="345"/>
      <c r="G796" s="345"/>
      <c r="H796" s="248"/>
      <c r="K796" s="346"/>
      <c r="P796" s="248"/>
      <c r="X796" s="248"/>
      <c r="AA796" s="346"/>
      <c r="AF796" s="248"/>
      <c r="AI796" s="346"/>
      <c r="AN796" s="248"/>
    </row>
    <row r="797" spans="3:40" ht="13.5" customHeight="1">
      <c r="C797" s="346"/>
      <c r="F797" s="345"/>
      <c r="G797" s="345"/>
      <c r="H797" s="248"/>
      <c r="K797" s="346"/>
      <c r="P797" s="248"/>
      <c r="X797" s="248"/>
      <c r="AA797" s="346"/>
      <c r="AF797" s="248"/>
      <c r="AI797" s="346"/>
      <c r="AN797" s="248"/>
    </row>
    <row r="798" spans="3:40" ht="13.5" customHeight="1">
      <c r="C798" s="346"/>
      <c r="F798" s="345"/>
      <c r="G798" s="345"/>
      <c r="H798" s="248"/>
      <c r="K798" s="346"/>
      <c r="P798" s="248"/>
      <c r="X798" s="248"/>
      <c r="AA798" s="346"/>
      <c r="AF798" s="248"/>
      <c r="AI798" s="346"/>
      <c r="AN798" s="248"/>
    </row>
    <row r="799" spans="3:40" ht="13.5" customHeight="1">
      <c r="C799" s="346"/>
      <c r="F799" s="345"/>
      <c r="G799" s="345"/>
      <c r="H799" s="248"/>
      <c r="K799" s="346"/>
      <c r="P799" s="248"/>
      <c r="X799" s="248"/>
      <c r="AA799" s="346"/>
      <c r="AF799" s="248"/>
      <c r="AI799" s="346"/>
      <c r="AN799" s="248"/>
    </row>
    <row r="800" spans="3:40" ht="13.5" customHeight="1">
      <c r="C800" s="346"/>
      <c r="F800" s="345"/>
      <c r="G800" s="345"/>
      <c r="H800" s="248"/>
      <c r="K800" s="346"/>
      <c r="P800" s="248"/>
      <c r="X800" s="248"/>
      <c r="AA800" s="346"/>
      <c r="AF800" s="248"/>
      <c r="AI800" s="346"/>
      <c r="AN800" s="248"/>
    </row>
    <row r="801" spans="3:40" ht="13.5" customHeight="1">
      <c r="C801" s="346"/>
      <c r="F801" s="345"/>
      <c r="G801" s="345"/>
      <c r="H801" s="248"/>
      <c r="K801" s="346"/>
      <c r="P801" s="248"/>
      <c r="X801" s="248"/>
      <c r="AA801" s="346"/>
      <c r="AF801" s="248"/>
      <c r="AI801" s="346"/>
      <c r="AN801" s="248"/>
    </row>
    <row r="802" spans="3:40" ht="13.5" customHeight="1">
      <c r="C802" s="346"/>
      <c r="F802" s="345"/>
      <c r="G802" s="345"/>
      <c r="H802" s="248"/>
      <c r="K802" s="346"/>
      <c r="P802" s="248"/>
      <c r="X802" s="248"/>
      <c r="AA802" s="346"/>
      <c r="AF802" s="248"/>
      <c r="AI802" s="346"/>
      <c r="AN802" s="248"/>
    </row>
    <row r="803" spans="3:40" ht="13.5" customHeight="1">
      <c r="C803" s="346"/>
      <c r="F803" s="345"/>
      <c r="G803" s="345"/>
      <c r="H803" s="248"/>
      <c r="K803" s="346"/>
      <c r="P803" s="248"/>
      <c r="X803" s="248"/>
      <c r="AA803" s="346"/>
      <c r="AF803" s="248"/>
      <c r="AI803" s="346"/>
      <c r="AN803" s="248"/>
    </row>
    <row r="804" spans="3:40" ht="13.5" customHeight="1">
      <c r="C804" s="346"/>
      <c r="F804" s="345"/>
      <c r="G804" s="345"/>
      <c r="H804" s="248"/>
      <c r="K804" s="346"/>
      <c r="P804" s="248"/>
      <c r="X804" s="248"/>
      <c r="AA804" s="346"/>
      <c r="AF804" s="248"/>
      <c r="AI804" s="346"/>
      <c r="AN804" s="248"/>
    </row>
    <row r="805" spans="3:40" ht="13.5" customHeight="1">
      <c r="C805" s="346"/>
      <c r="F805" s="345"/>
      <c r="G805" s="345"/>
      <c r="H805" s="248"/>
      <c r="K805" s="346"/>
      <c r="P805" s="248"/>
      <c r="X805" s="248"/>
      <c r="AA805" s="346"/>
      <c r="AF805" s="248"/>
      <c r="AI805" s="346"/>
      <c r="AN805" s="248"/>
    </row>
    <row r="806" spans="3:40" ht="13.5" customHeight="1">
      <c r="C806" s="346"/>
      <c r="F806" s="345"/>
      <c r="G806" s="345"/>
      <c r="H806" s="248"/>
      <c r="K806" s="346"/>
      <c r="P806" s="248"/>
      <c r="X806" s="248"/>
      <c r="AA806" s="346"/>
      <c r="AF806" s="248"/>
      <c r="AI806" s="346"/>
      <c r="AN806" s="248"/>
    </row>
    <row r="807" spans="3:40" ht="13.5" customHeight="1">
      <c r="C807" s="346"/>
      <c r="F807" s="345"/>
      <c r="G807" s="345"/>
      <c r="H807" s="248"/>
      <c r="K807" s="346"/>
      <c r="P807" s="248"/>
      <c r="X807" s="248"/>
      <c r="AA807" s="346"/>
      <c r="AF807" s="248"/>
      <c r="AI807" s="346"/>
      <c r="AN807" s="248"/>
    </row>
    <row r="808" spans="3:40" ht="13.5" customHeight="1">
      <c r="C808" s="346"/>
      <c r="F808" s="345"/>
      <c r="G808" s="345"/>
      <c r="H808" s="248"/>
      <c r="K808" s="346"/>
      <c r="P808" s="248"/>
      <c r="X808" s="248"/>
      <c r="AA808" s="346"/>
      <c r="AF808" s="248"/>
      <c r="AI808" s="346"/>
      <c r="AN808" s="248"/>
    </row>
    <row r="809" spans="3:40" ht="13.5" customHeight="1">
      <c r="C809" s="346"/>
      <c r="F809" s="345"/>
      <c r="G809" s="345"/>
      <c r="H809" s="248"/>
      <c r="K809" s="346"/>
      <c r="P809" s="248"/>
      <c r="X809" s="248"/>
      <c r="AA809" s="346"/>
      <c r="AF809" s="248"/>
      <c r="AI809" s="346"/>
      <c r="AN809" s="248"/>
    </row>
    <row r="810" spans="3:40" ht="13.5" customHeight="1">
      <c r="C810" s="346"/>
      <c r="F810" s="345"/>
      <c r="G810" s="345"/>
      <c r="H810" s="248"/>
      <c r="K810" s="346"/>
      <c r="P810" s="248"/>
      <c r="X810" s="248"/>
      <c r="AA810" s="346"/>
      <c r="AF810" s="248"/>
      <c r="AI810" s="346"/>
      <c r="AN810" s="248"/>
    </row>
    <row r="811" spans="3:40" ht="13.5" customHeight="1">
      <c r="C811" s="346"/>
      <c r="F811" s="345"/>
      <c r="G811" s="345"/>
      <c r="H811" s="248"/>
      <c r="K811" s="346"/>
      <c r="P811" s="248"/>
      <c r="X811" s="248"/>
      <c r="AA811" s="346"/>
      <c r="AF811" s="248"/>
      <c r="AI811" s="346"/>
      <c r="AN811" s="248"/>
    </row>
    <row r="812" spans="3:40" ht="13.5" customHeight="1">
      <c r="C812" s="346"/>
      <c r="F812" s="345"/>
      <c r="G812" s="345"/>
      <c r="H812" s="248"/>
      <c r="K812" s="346"/>
      <c r="P812" s="248"/>
      <c r="X812" s="248"/>
      <c r="AA812" s="346"/>
      <c r="AF812" s="248"/>
      <c r="AI812" s="346"/>
      <c r="AN812" s="248"/>
    </row>
    <row r="813" spans="3:40" ht="13.5" customHeight="1">
      <c r="C813" s="346"/>
      <c r="F813" s="345"/>
      <c r="G813" s="345"/>
      <c r="H813" s="248"/>
      <c r="K813" s="346"/>
      <c r="P813" s="248"/>
      <c r="X813" s="248"/>
      <c r="AA813" s="346"/>
      <c r="AF813" s="248"/>
      <c r="AI813" s="346"/>
      <c r="AN813" s="248"/>
    </row>
    <row r="814" spans="3:40" ht="13.5" customHeight="1">
      <c r="C814" s="346"/>
      <c r="F814" s="345"/>
      <c r="G814" s="345"/>
      <c r="H814" s="248"/>
      <c r="K814" s="346"/>
      <c r="P814" s="248"/>
      <c r="X814" s="248"/>
      <c r="AA814" s="346"/>
      <c r="AF814" s="248"/>
      <c r="AI814" s="346"/>
      <c r="AN814" s="248"/>
    </row>
    <row r="815" spans="3:40" ht="13.5" customHeight="1">
      <c r="C815" s="346"/>
      <c r="F815" s="345"/>
      <c r="G815" s="345"/>
      <c r="H815" s="248"/>
      <c r="K815" s="346"/>
      <c r="P815" s="248"/>
      <c r="X815" s="248"/>
      <c r="AA815" s="346"/>
      <c r="AF815" s="248"/>
      <c r="AI815" s="346"/>
      <c r="AN815" s="248"/>
    </row>
    <row r="816" spans="3:40" ht="13.5" customHeight="1">
      <c r="C816" s="346"/>
      <c r="F816" s="345"/>
      <c r="G816" s="345"/>
      <c r="H816" s="248"/>
      <c r="K816" s="346"/>
      <c r="P816" s="248"/>
      <c r="X816" s="248"/>
      <c r="AA816" s="346"/>
      <c r="AF816" s="248"/>
      <c r="AI816" s="346"/>
      <c r="AN816" s="248"/>
    </row>
    <row r="817" spans="3:40" ht="13.5" customHeight="1">
      <c r="C817" s="346"/>
      <c r="F817" s="345"/>
      <c r="G817" s="345"/>
      <c r="H817" s="248"/>
      <c r="K817" s="346"/>
      <c r="P817" s="248"/>
      <c r="X817" s="248"/>
      <c r="AA817" s="346"/>
      <c r="AF817" s="248"/>
      <c r="AI817" s="346"/>
      <c r="AN817" s="248"/>
    </row>
    <row r="818" spans="3:40" ht="13.5" customHeight="1">
      <c r="C818" s="346"/>
      <c r="F818" s="345"/>
      <c r="G818" s="345"/>
      <c r="H818" s="248"/>
      <c r="K818" s="346"/>
      <c r="P818" s="248"/>
      <c r="X818" s="248"/>
      <c r="AA818" s="346"/>
      <c r="AF818" s="248"/>
      <c r="AI818" s="346"/>
      <c r="AN818" s="248"/>
    </row>
    <row r="819" spans="3:40" ht="13.5" customHeight="1">
      <c r="C819" s="346"/>
      <c r="F819" s="345"/>
      <c r="G819" s="345"/>
      <c r="H819" s="248"/>
      <c r="K819" s="346"/>
      <c r="P819" s="248"/>
      <c r="X819" s="248"/>
      <c r="AA819" s="346"/>
      <c r="AF819" s="248"/>
      <c r="AI819" s="346"/>
      <c r="AN819" s="248"/>
    </row>
    <row r="820" spans="3:40" ht="13.5" customHeight="1">
      <c r="C820" s="346"/>
      <c r="F820" s="345"/>
      <c r="G820" s="345"/>
      <c r="H820" s="248"/>
      <c r="K820" s="346"/>
      <c r="P820" s="248"/>
      <c r="X820" s="248"/>
      <c r="AA820" s="346"/>
      <c r="AF820" s="248"/>
      <c r="AI820" s="346"/>
      <c r="AN820" s="248"/>
    </row>
    <row r="821" spans="3:40" ht="13.5" customHeight="1">
      <c r="C821" s="346"/>
      <c r="F821" s="345"/>
      <c r="G821" s="345"/>
      <c r="H821" s="248"/>
      <c r="K821" s="346"/>
      <c r="P821" s="248"/>
      <c r="X821" s="248"/>
      <c r="AA821" s="346"/>
      <c r="AF821" s="248"/>
      <c r="AI821" s="346"/>
      <c r="AN821" s="248"/>
    </row>
    <row r="822" spans="3:40" ht="13.5" customHeight="1">
      <c r="C822" s="346"/>
      <c r="F822" s="345"/>
      <c r="G822" s="345"/>
      <c r="H822" s="248"/>
      <c r="K822" s="346"/>
      <c r="P822" s="248"/>
      <c r="X822" s="248"/>
      <c r="AA822" s="346"/>
      <c r="AF822" s="248"/>
      <c r="AI822" s="346"/>
      <c r="AN822" s="248"/>
    </row>
    <row r="823" spans="3:40" ht="13.5" customHeight="1">
      <c r="C823" s="346"/>
      <c r="F823" s="345"/>
      <c r="G823" s="345"/>
      <c r="H823" s="248"/>
      <c r="K823" s="346"/>
      <c r="P823" s="248"/>
      <c r="X823" s="248"/>
      <c r="AA823" s="346"/>
      <c r="AF823" s="248"/>
      <c r="AI823" s="346"/>
      <c r="AN823" s="248"/>
    </row>
    <row r="824" spans="3:40" ht="13.5" customHeight="1">
      <c r="C824" s="346"/>
      <c r="F824" s="345"/>
      <c r="G824" s="345"/>
      <c r="H824" s="248"/>
      <c r="K824" s="346"/>
      <c r="P824" s="248"/>
      <c r="X824" s="248"/>
      <c r="AA824" s="346"/>
      <c r="AF824" s="248"/>
      <c r="AI824" s="346"/>
      <c r="AN824" s="248"/>
    </row>
    <row r="825" spans="3:40" ht="13.5" customHeight="1">
      <c r="C825" s="346"/>
      <c r="F825" s="345"/>
      <c r="G825" s="345"/>
      <c r="H825" s="248"/>
      <c r="K825" s="346"/>
      <c r="P825" s="248"/>
      <c r="X825" s="248"/>
      <c r="AA825" s="346"/>
      <c r="AF825" s="248"/>
      <c r="AI825" s="346"/>
      <c r="AN825" s="248"/>
    </row>
    <row r="826" spans="3:40" ht="13.5" customHeight="1">
      <c r="C826" s="346"/>
      <c r="F826" s="345"/>
      <c r="G826" s="345"/>
      <c r="H826" s="248"/>
      <c r="K826" s="346"/>
      <c r="P826" s="248"/>
      <c r="X826" s="248"/>
      <c r="AA826" s="346"/>
      <c r="AF826" s="248"/>
      <c r="AI826" s="346"/>
      <c r="AN826" s="248"/>
    </row>
    <row r="827" spans="3:40" ht="13.5" customHeight="1">
      <c r="C827" s="346"/>
      <c r="F827" s="345"/>
      <c r="G827" s="345"/>
      <c r="H827" s="248"/>
      <c r="K827" s="346"/>
      <c r="P827" s="248"/>
      <c r="X827" s="248"/>
      <c r="AA827" s="346"/>
      <c r="AF827" s="248"/>
      <c r="AI827" s="346"/>
      <c r="AN827" s="248"/>
    </row>
    <row r="828" spans="3:40" ht="13.5" customHeight="1">
      <c r="C828" s="346"/>
      <c r="F828" s="345"/>
      <c r="G828" s="345"/>
      <c r="H828" s="248"/>
      <c r="K828" s="346"/>
      <c r="P828" s="248"/>
      <c r="X828" s="248"/>
      <c r="AA828" s="346"/>
      <c r="AF828" s="248"/>
      <c r="AI828" s="346"/>
      <c r="AN828" s="248"/>
    </row>
    <row r="829" spans="3:40" ht="13.5" customHeight="1">
      <c r="C829" s="346"/>
      <c r="F829" s="345"/>
      <c r="G829" s="345"/>
      <c r="H829" s="248"/>
      <c r="K829" s="346"/>
      <c r="P829" s="248"/>
      <c r="X829" s="248"/>
      <c r="AA829" s="346"/>
      <c r="AF829" s="248"/>
      <c r="AI829" s="346"/>
      <c r="AN829" s="248"/>
    </row>
    <row r="830" spans="3:40" ht="13.5" customHeight="1">
      <c r="C830" s="346"/>
      <c r="F830" s="345"/>
      <c r="G830" s="345"/>
      <c r="H830" s="248"/>
      <c r="K830" s="346"/>
      <c r="P830" s="248"/>
      <c r="X830" s="248"/>
      <c r="AA830" s="346"/>
      <c r="AF830" s="248"/>
      <c r="AI830" s="346"/>
      <c r="AN830" s="248"/>
    </row>
    <row r="831" spans="3:40" ht="13.5" customHeight="1">
      <c r="C831" s="346"/>
      <c r="F831" s="345"/>
      <c r="G831" s="345"/>
      <c r="H831" s="248"/>
      <c r="K831" s="346"/>
      <c r="P831" s="248"/>
      <c r="X831" s="248"/>
      <c r="AA831" s="346"/>
      <c r="AF831" s="248"/>
      <c r="AI831" s="346"/>
      <c r="AN831" s="248"/>
    </row>
    <row r="832" spans="3:40" ht="13.5" customHeight="1">
      <c r="C832" s="346"/>
      <c r="F832" s="345"/>
      <c r="G832" s="345"/>
      <c r="H832" s="248"/>
      <c r="K832" s="346"/>
      <c r="P832" s="248"/>
      <c r="X832" s="248"/>
      <c r="AA832" s="346"/>
      <c r="AF832" s="248"/>
      <c r="AI832" s="346"/>
      <c r="AN832" s="248"/>
    </row>
    <row r="833" spans="3:40" ht="13.5" customHeight="1">
      <c r="C833" s="346"/>
      <c r="F833" s="345"/>
      <c r="G833" s="345"/>
      <c r="H833" s="248"/>
      <c r="K833" s="346"/>
      <c r="P833" s="248"/>
      <c r="X833" s="248"/>
      <c r="AA833" s="346"/>
      <c r="AF833" s="248"/>
      <c r="AI833" s="346"/>
      <c r="AN833" s="248"/>
    </row>
    <row r="834" spans="3:40" ht="13.5" customHeight="1">
      <c r="C834" s="346"/>
      <c r="F834" s="345"/>
      <c r="G834" s="345"/>
      <c r="H834" s="248"/>
      <c r="K834" s="346"/>
      <c r="P834" s="248"/>
      <c r="X834" s="248"/>
      <c r="AA834" s="346"/>
      <c r="AF834" s="248"/>
      <c r="AI834" s="346"/>
      <c r="AN834" s="248"/>
    </row>
    <row r="835" spans="3:40" ht="13.5" customHeight="1">
      <c r="C835" s="346"/>
      <c r="F835" s="345"/>
      <c r="G835" s="345"/>
      <c r="H835" s="248"/>
      <c r="K835" s="346"/>
      <c r="P835" s="248"/>
      <c r="X835" s="248"/>
      <c r="AA835" s="346"/>
      <c r="AF835" s="248"/>
      <c r="AI835" s="346"/>
      <c r="AN835" s="248"/>
    </row>
    <row r="836" spans="3:40" ht="13.5" customHeight="1">
      <c r="C836" s="346"/>
      <c r="F836" s="345"/>
      <c r="G836" s="345"/>
      <c r="H836" s="248"/>
      <c r="K836" s="346"/>
      <c r="P836" s="248"/>
      <c r="X836" s="248"/>
      <c r="AA836" s="346"/>
      <c r="AF836" s="248"/>
      <c r="AI836" s="346"/>
      <c r="AN836" s="248"/>
    </row>
    <row r="837" spans="3:40" ht="13.5" customHeight="1">
      <c r="C837" s="346"/>
      <c r="F837" s="345"/>
      <c r="G837" s="345"/>
      <c r="H837" s="248"/>
      <c r="K837" s="346"/>
      <c r="P837" s="248"/>
      <c r="X837" s="248"/>
      <c r="AA837" s="346"/>
      <c r="AF837" s="248"/>
      <c r="AI837" s="346"/>
      <c r="AN837" s="248"/>
    </row>
    <row r="838" spans="3:40" ht="13.5" customHeight="1">
      <c r="C838" s="346"/>
      <c r="F838" s="345"/>
      <c r="G838" s="345"/>
      <c r="H838" s="248"/>
      <c r="K838" s="346"/>
      <c r="P838" s="248"/>
      <c r="X838" s="248"/>
      <c r="AA838" s="346"/>
      <c r="AF838" s="248"/>
      <c r="AI838" s="346"/>
      <c r="AN838" s="248"/>
    </row>
    <row r="839" spans="3:40" ht="13.5" customHeight="1">
      <c r="C839" s="346"/>
      <c r="F839" s="345"/>
      <c r="G839" s="345"/>
      <c r="H839" s="248"/>
      <c r="K839" s="346"/>
      <c r="P839" s="248"/>
      <c r="X839" s="248"/>
      <c r="AA839" s="346"/>
      <c r="AF839" s="248"/>
      <c r="AI839" s="346"/>
      <c r="AN839" s="248"/>
    </row>
    <row r="840" spans="3:40" ht="13.5" customHeight="1">
      <c r="C840" s="346"/>
      <c r="F840" s="345"/>
      <c r="G840" s="345"/>
      <c r="H840" s="248"/>
      <c r="K840" s="346"/>
      <c r="P840" s="248"/>
      <c r="X840" s="248"/>
      <c r="AA840" s="346"/>
      <c r="AF840" s="248"/>
      <c r="AI840" s="346"/>
      <c r="AN840" s="248"/>
    </row>
    <row r="841" spans="3:40" ht="13.5" customHeight="1">
      <c r="C841" s="346"/>
      <c r="F841" s="345"/>
      <c r="G841" s="345"/>
      <c r="H841" s="248"/>
      <c r="K841" s="346"/>
      <c r="P841" s="248"/>
      <c r="X841" s="248"/>
      <c r="AA841" s="346"/>
      <c r="AF841" s="248"/>
      <c r="AI841" s="346"/>
      <c r="AN841" s="248"/>
    </row>
    <row r="842" spans="3:40" ht="13.5" customHeight="1">
      <c r="C842" s="346"/>
      <c r="F842" s="345"/>
      <c r="G842" s="345"/>
      <c r="H842" s="248"/>
      <c r="K842" s="346"/>
      <c r="P842" s="248"/>
      <c r="X842" s="248"/>
      <c r="AA842" s="346"/>
      <c r="AF842" s="248"/>
      <c r="AI842" s="346"/>
      <c r="AN842" s="248"/>
    </row>
    <row r="843" spans="3:40" ht="13.5" customHeight="1">
      <c r="C843" s="346"/>
      <c r="F843" s="345"/>
      <c r="G843" s="345"/>
      <c r="H843" s="248"/>
      <c r="K843" s="346"/>
      <c r="P843" s="248"/>
      <c r="X843" s="248"/>
      <c r="AA843" s="346"/>
      <c r="AF843" s="248"/>
      <c r="AI843" s="346"/>
      <c r="AN843" s="248"/>
    </row>
    <row r="844" spans="3:40" ht="13.5" customHeight="1">
      <c r="C844" s="346"/>
      <c r="F844" s="345"/>
      <c r="G844" s="345"/>
      <c r="H844" s="248"/>
      <c r="K844" s="346"/>
      <c r="P844" s="248"/>
      <c r="X844" s="248"/>
      <c r="AA844" s="346"/>
      <c r="AF844" s="248"/>
      <c r="AI844" s="346"/>
      <c r="AN844" s="248"/>
    </row>
    <row r="845" spans="3:40" ht="13.5" customHeight="1">
      <c r="C845" s="346"/>
      <c r="F845" s="345"/>
      <c r="G845" s="345"/>
      <c r="H845" s="248"/>
      <c r="K845" s="346"/>
      <c r="P845" s="248"/>
      <c r="X845" s="248"/>
      <c r="AA845" s="346"/>
      <c r="AF845" s="248"/>
      <c r="AI845" s="346"/>
      <c r="AN845" s="248"/>
    </row>
    <row r="846" spans="3:40" ht="13.5" customHeight="1">
      <c r="C846" s="346"/>
      <c r="F846" s="345"/>
      <c r="G846" s="345"/>
      <c r="H846" s="248"/>
      <c r="K846" s="346"/>
      <c r="P846" s="248"/>
      <c r="X846" s="248"/>
      <c r="AA846" s="346"/>
      <c r="AF846" s="248"/>
      <c r="AI846" s="346"/>
      <c r="AN846" s="248"/>
    </row>
    <row r="847" spans="3:40" ht="13.5" customHeight="1">
      <c r="C847" s="346"/>
      <c r="F847" s="345"/>
      <c r="G847" s="345"/>
      <c r="H847" s="248"/>
      <c r="K847" s="346"/>
      <c r="P847" s="248"/>
      <c r="X847" s="248"/>
      <c r="AA847" s="346"/>
      <c r="AF847" s="248"/>
      <c r="AI847" s="346"/>
      <c r="AN847" s="248"/>
    </row>
    <row r="848" spans="3:40" ht="13.5" customHeight="1">
      <c r="C848" s="346"/>
      <c r="F848" s="345"/>
      <c r="G848" s="345"/>
      <c r="H848" s="248"/>
      <c r="K848" s="346"/>
      <c r="P848" s="248"/>
      <c r="X848" s="248"/>
      <c r="AA848" s="346"/>
      <c r="AF848" s="248"/>
      <c r="AI848" s="346"/>
      <c r="AN848" s="248"/>
    </row>
    <row r="849" spans="3:40" ht="13.5" customHeight="1">
      <c r="C849" s="346"/>
      <c r="F849" s="345"/>
      <c r="G849" s="345"/>
      <c r="H849" s="248"/>
      <c r="K849" s="346"/>
      <c r="P849" s="248"/>
      <c r="X849" s="248"/>
      <c r="AA849" s="346"/>
      <c r="AF849" s="248"/>
      <c r="AI849" s="346"/>
      <c r="AN849" s="248"/>
    </row>
    <row r="850" spans="3:40" ht="13.5" customHeight="1">
      <c r="C850" s="346"/>
      <c r="F850" s="345"/>
      <c r="G850" s="345"/>
      <c r="H850" s="248"/>
      <c r="K850" s="346"/>
      <c r="P850" s="248"/>
      <c r="X850" s="248"/>
      <c r="AA850" s="346"/>
      <c r="AF850" s="248"/>
      <c r="AI850" s="346"/>
      <c r="AN850" s="248"/>
    </row>
    <row r="851" spans="3:40" ht="13.5" customHeight="1">
      <c r="C851" s="346"/>
      <c r="F851" s="345"/>
      <c r="G851" s="345"/>
      <c r="H851" s="248"/>
      <c r="K851" s="346"/>
      <c r="P851" s="248"/>
      <c r="X851" s="248"/>
      <c r="AA851" s="346"/>
      <c r="AF851" s="248"/>
      <c r="AI851" s="346"/>
      <c r="AN851" s="248"/>
    </row>
    <row r="852" spans="3:40" ht="13.5" customHeight="1">
      <c r="C852" s="346"/>
      <c r="F852" s="345"/>
      <c r="G852" s="345"/>
      <c r="H852" s="248"/>
      <c r="K852" s="346"/>
      <c r="P852" s="248"/>
      <c r="X852" s="248"/>
      <c r="AA852" s="346"/>
      <c r="AF852" s="248"/>
      <c r="AI852" s="346"/>
      <c r="AN852" s="248"/>
    </row>
    <row r="853" spans="3:40" ht="13.5" customHeight="1">
      <c r="C853" s="346"/>
      <c r="F853" s="345"/>
      <c r="G853" s="345"/>
      <c r="H853" s="248"/>
      <c r="K853" s="346"/>
      <c r="P853" s="248"/>
      <c r="X853" s="248"/>
      <c r="AA853" s="346"/>
      <c r="AF853" s="248"/>
      <c r="AI853" s="346"/>
      <c r="AN853" s="248"/>
    </row>
    <row r="854" spans="3:40" ht="13.5" customHeight="1">
      <c r="C854" s="346"/>
      <c r="F854" s="345"/>
      <c r="G854" s="345"/>
      <c r="H854" s="248"/>
      <c r="K854" s="346"/>
      <c r="P854" s="248"/>
      <c r="X854" s="248"/>
      <c r="AA854" s="346"/>
      <c r="AF854" s="248"/>
      <c r="AI854" s="346"/>
      <c r="AN854" s="248"/>
    </row>
    <row r="855" spans="3:40" ht="13.5" customHeight="1">
      <c r="C855" s="346"/>
      <c r="F855" s="345"/>
      <c r="G855" s="345"/>
      <c r="H855" s="248"/>
      <c r="K855" s="346"/>
      <c r="P855" s="248"/>
      <c r="X855" s="248"/>
      <c r="AA855" s="346"/>
      <c r="AF855" s="248"/>
      <c r="AI855" s="346"/>
      <c r="AN855" s="248"/>
    </row>
    <row r="856" spans="3:40" ht="13.5" customHeight="1">
      <c r="C856" s="346"/>
      <c r="F856" s="345"/>
      <c r="G856" s="345"/>
      <c r="H856" s="248"/>
      <c r="K856" s="346"/>
      <c r="P856" s="248"/>
      <c r="X856" s="248"/>
      <c r="AA856" s="346"/>
      <c r="AF856" s="248"/>
      <c r="AI856" s="346"/>
      <c r="AN856" s="248"/>
    </row>
    <row r="857" spans="3:40" ht="13.5" customHeight="1">
      <c r="C857" s="346"/>
      <c r="F857" s="345"/>
      <c r="G857" s="345"/>
      <c r="H857" s="248"/>
      <c r="K857" s="346"/>
      <c r="P857" s="248"/>
      <c r="X857" s="248"/>
      <c r="AA857" s="346"/>
      <c r="AF857" s="248"/>
      <c r="AI857" s="346"/>
      <c r="AN857" s="248"/>
    </row>
    <row r="858" spans="3:40" ht="13.5" customHeight="1">
      <c r="C858" s="346"/>
      <c r="F858" s="345"/>
      <c r="G858" s="345"/>
      <c r="H858" s="248"/>
      <c r="K858" s="346"/>
      <c r="P858" s="248"/>
      <c r="X858" s="248"/>
      <c r="AA858" s="346"/>
      <c r="AF858" s="248"/>
      <c r="AI858" s="346"/>
      <c r="AN858" s="248"/>
    </row>
    <row r="859" spans="3:40" ht="13.5" customHeight="1">
      <c r="C859" s="346"/>
      <c r="F859" s="345"/>
      <c r="G859" s="345"/>
      <c r="H859" s="248"/>
      <c r="K859" s="346"/>
      <c r="P859" s="248"/>
      <c r="X859" s="248"/>
      <c r="AA859" s="346"/>
      <c r="AF859" s="248"/>
      <c r="AI859" s="346"/>
      <c r="AN859" s="248"/>
    </row>
    <row r="860" spans="3:40" ht="13.5" customHeight="1">
      <c r="C860" s="346"/>
      <c r="F860" s="345"/>
      <c r="G860" s="345"/>
      <c r="H860" s="248"/>
      <c r="K860" s="346"/>
      <c r="P860" s="248"/>
      <c r="X860" s="248"/>
      <c r="AA860" s="346"/>
      <c r="AF860" s="248"/>
      <c r="AI860" s="346"/>
      <c r="AN860" s="248"/>
    </row>
    <row r="861" spans="3:40" ht="13.5" customHeight="1">
      <c r="C861" s="346"/>
      <c r="F861" s="345"/>
      <c r="G861" s="345"/>
      <c r="H861" s="248"/>
      <c r="K861" s="346"/>
      <c r="P861" s="248"/>
      <c r="X861" s="248"/>
      <c r="AA861" s="346"/>
      <c r="AF861" s="248"/>
      <c r="AI861" s="346"/>
      <c r="AN861" s="248"/>
    </row>
    <row r="862" spans="3:40" ht="13.5" customHeight="1">
      <c r="C862" s="346"/>
      <c r="F862" s="345"/>
      <c r="G862" s="345"/>
      <c r="H862" s="248"/>
      <c r="K862" s="346"/>
      <c r="P862" s="248"/>
      <c r="X862" s="248"/>
      <c r="AA862" s="346"/>
      <c r="AF862" s="248"/>
      <c r="AI862" s="346"/>
      <c r="AN862" s="248"/>
    </row>
    <row r="863" spans="3:40" ht="13.5" customHeight="1">
      <c r="C863" s="346"/>
      <c r="F863" s="345"/>
      <c r="G863" s="345"/>
      <c r="H863" s="248"/>
      <c r="K863" s="346"/>
      <c r="P863" s="248"/>
      <c r="X863" s="248"/>
      <c r="AA863" s="346"/>
      <c r="AF863" s="248"/>
      <c r="AI863" s="346"/>
      <c r="AN863" s="248"/>
    </row>
    <row r="864" spans="3:40" ht="13.5" customHeight="1">
      <c r="C864" s="346"/>
      <c r="F864" s="345"/>
      <c r="G864" s="345"/>
      <c r="H864" s="248"/>
      <c r="K864" s="346"/>
      <c r="P864" s="248"/>
      <c r="X864" s="248"/>
      <c r="AA864" s="346"/>
      <c r="AF864" s="248"/>
      <c r="AI864" s="346"/>
      <c r="AN864" s="248"/>
    </row>
    <row r="865" spans="3:40" ht="13.5" customHeight="1">
      <c r="C865" s="346"/>
      <c r="F865" s="345"/>
      <c r="G865" s="345"/>
      <c r="H865" s="248"/>
      <c r="K865" s="346"/>
      <c r="P865" s="248"/>
      <c r="X865" s="248"/>
      <c r="AA865" s="346"/>
      <c r="AF865" s="248"/>
      <c r="AI865" s="346"/>
      <c r="AN865" s="248"/>
    </row>
    <row r="866" spans="3:40" ht="13.5" customHeight="1">
      <c r="C866" s="346"/>
      <c r="F866" s="345"/>
      <c r="G866" s="345"/>
      <c r="H866" s="248"/>
      <c r="K866" s="346"/>
      <c r="P866" s="248"/>
      <c r="X866" s="248"/>
      <c r="AA866" s="346"/>
      <c r="AF866" s="248"/>
      <c r="AI866" s="346"/>
      <c r="AN866" s="248"/>
    </row>
    <row r="867" spans="3:40" ht="13.5" customHeight="1">
      <c r="C867" s="346"/>
      <c r="F867" s="345"/>
      <c r="G867" s="345"/>
      <c r="H867" s="248"/>
      <c r="K867" s="346"/>
      <c r="P867" s="248"/>
      <c r="X867" s="248"/>
      <c r="AA867" s="346"/>
      <c r="AF867" s="248"/>
      <c r="AI867" s="346"/>
      <c r="AN867" s="248"/>
    </row>
    <row r="868" spans="3:40" ht="13.5" customHeight="1">
      <c r="C868" s="346"/>
      <c r="F868" s="345"/>
      <c r="G868" s="345"/>
      <c r="H868" s="248"/>
      <c r="K868" s="346"/>
      <c r="P868" s="248"/>
      <c r="X868" s="248"/>
      <c r="AA868" s="346"/>
      <c r="AF868" s="248"/>
      <c r="AI868" s="346"/>
      <c r="AN868" s="248"/>
    </row>
    <row r="869" spans="3:40" ht="13.5" customHeight="1">
      <c r="C869" s="346"/>
      <c r="F869" s="345"/>
      <c r="G869" s="345"/>
      <c r="H869" s="248"/>
      <c r="K869" s="346"/>
      <c r="P869" s="248"/>
      <c r="X869" s="248"/>
      <c r="AA869" s="346"/>
      <c r="AF869" s="248"/>
      <c r="AI869" s="346"/>
      <c r="AN869" s="248"/>
    </row>
    <row r="870" spans="3:40" ht="13.5" customHeight="1">
      <c r="C870" s="346"/>
      <c r="F870" s="345"/>
      <c r="G870" s="345"/>
      <c r="H870" s="248"/>
      <c r="K870" s="346"/>
      <c r="P870" s="248"/>
      <c r="X870" s="248"/>
      <c r="AA870" s="346"/>
      <c r="AF870" s="248"/>
      <c r="AI870" s="346"/>
      <c r="AN870" s="248"/>
    </row>
    <row r="871" spans="3:40" ht="13.5" customHeight="1">
      <c r="C871" s="346"/>
      <c r="F871" s="345"/>
      <c r="G871" s="345"/>
      <c r="H871" s="248"/>
      <c r="K871" s="346"/>
      <c r="P871" s="248"/>
      <c r="X871" s="248"/>
      <c r="AA871" s="346"/>
      <c r="AF871" s="248"/>
      <c r="AI871" s="346"/>
      <c r="AN871" s="248"/>
    </row>
    <row r="872" spans="3:40" ht="13.5" customHeight="1">
      <c r="C872" s="346"/>
      <c r="F872" s="345"/>
      <c r="G872" s="345"/>
      <c r="H872" s="248"/>
      <c r="K872" s="346"/>
      <c r="P872" s="248"/>
      <c r="X872" s="248"/>
      <c r="AA872" s="346"/>
      <c r="AF872" s="248"/>
      <c r="AI872" s="346"/>
      <c r="AN872" s="248"/>
    </row>
    <row r="873" spans="3:40" ht="13.5" customHeight="1">
      <c r="C873" s="346"/>
      <c r="F873" s="345"/>
      <c r="G873" s="345"/>
      <c r="H873" s="248"/>
      <c r="K873" s="346"/>
      <c r="P873" s="248"/>
      <c r="X873" s="248"/>
      <c r="AA873" s="346"/>
      <c r="AF873" s="248"/>
      <c r="AI873" s="346"/>
      <c r="AN873" s="248"/>
    </row>
    <row r="874" spans="3:40" ht="13.5" customHeight="1">
      <c r="C874" s="346"/>
      <c r="F874" s="345"/>
      <c r="G874" s="345"/>
      <c r="H874" s="248"/>
      <c r="K874" s="346"/>
      <c r="P874" s="248"/>
      <c r="X874" s="248"/>
      <c r="AA874" s="346"/>
      <c r="AF874" s="248"/>
      <c r="AI874" s="346"/>
      <c r="AN874" s="248"/>
    </row>
    <row r="875" spans="3:40" ht="13.5" customHeight="1">
      <c r="C875" s="346"/>
      <c r="F875" s="345"/>
      <c r="G875" s="345"/>
      <c r="H875" s="248"/>
      <c r="K875" s="346"/>
      <c r="P875" s="248"/>
      <c r="X875" s="248"/>
      <c r="AA875" s="346"/>
      <c r="AF875" s="248"/>
      <c r="AI875" s="346"/>
      <c r="AN875" s="248"/>
    </row>
    <row r="876" spans="3:40" ht="13.5" customHeight="1">
      <c r="C876" s="346"/>
      <c r="F876" s="345"/>
      <c r="G876" s="345"/>
      <c r="H876" s="248"/>
      <c r="K876" s="346"/>
      <c r="P876" s="248"/>
      <c r="X876" s="248"/>
      <c r="AA876" s="346"/>
      <c r="AF876" s="248"/>
      <c r="AI876" s="346"/>
      <c r="AN876" s="248"/>
    </row>
    <row r="877" spans="3:40" ht="13.5" customHeight="1">
      <c r="C877" s="346"/>
      <c r="F877" s="345"/>
      <c r="G877" s="345"/>
      <c r="H877" s="248"/>
      <c r="K877" s="346"/>
      <c r="P877" s="248"/>
      <c r="X877" s="248"/>
      <c r="AA877" s="346"/>
      <c r="AF877" s="248"/>
      <c r="AI877" s="346"/>
      <c r="AN877" s="248"/>
    </row>
    <row r="878" spans="3:40" ht="13.5" customHeight="1">
      <c r="C878" s="346"/>
      <c r="F878" s="345"/>
      <c r="G878" s="345"/>
      <c r="H878" s="248"/>
      <c r="K878" s="346"/>
      <c r="P878" s="248"/>
      <c r="X878" s="248"/>
      <c r="AA878" s="346"/>
      <c r="AF878" s="248"/>
      <c r="AI878" s="346"/>
      <c r="AN878" s="248"/>
    </row>
    <row r="879" spans="3:40" ht="13.5" customHeight="1">
      <c r="C879" s="346"/>
      <c r="F879" s="345"/>
      <c r="G879" s="345"/>
      <c r="H879" s="248"/>
      <c r="K879" s="346"/>
      <c r="P879" s="248"/>
      <c r="X879" s="248"/>
      <c r="AA879" s="346"/>
      <c r="AF879" s="248"/>
      <c r="AI879" s="346"/>
      <c r="AN879" s="248"/>
    </row>
    <row r="880" spans="3:40" ht="13.5" customHeight="1">
      <c r="C880" s="346"/>
      <c r="F880" s="345"/>
      <c r="G880" s="345"/>
      <c r="H880" s="248"/>
      <c r="K880" s="346"/>
      <c r="P880" s="248"/>
      <c r="X880" s="248"/>
      <c r="AA880" s="346"/>
      <c r="AF880" s="248"/>
      <c r="AI880" s="346"/>
      <c r="AN880" s="248"/>
    </row>
    <row r="881" spans="3:40" ht="13.5" customHeight="1">
      <c r="C881" s="346"/>
      <c r="F881" s="345"/>
      <c r="G881" s="345"/>
      <c r="H881" s="248"/>
      <c r="K881" s="346"/>
      <c r="P881" s="248"/>
      <c r="X881" s="248"/>
      <c r="AA881" s="346"/>
      <c r="AF881" s="248"/>
      <c r="AI881" s="346"/>
      <c r="AN881" s="248"/>
    </row>
    <row r="882" spans="3:40" ht="13.5" customHeight="1">
      <c r="C882" s="346"/>
      <c r="F882" s="345"/>
      <c r="G882" s="345"/>
      <c r="H882" s="248"/>
      <c r="K882" s="346"/>
      <c r="P882" s="248"/>
      <c r="X882" s="248"/>
      <c r="AA882" s="346"/>
      <c r="AF882" s="248"/>
      <c r="AI882" s="346"/>
      <c r="AN882" s="248"/>
    </row>
    <row r="883" spans="3:40" ht="13.5" customHeight="1">
      <c r="C883" s="346"/>
      <c r="F883" s="345"/>
      <c r="G883" s="345"/>
      <c r="H883" s="248"/>
      <c r="K883" s="346"/>
      <c r="P883" s="248"/>
      <c r="X883" s="248"/>
      <c r="AA883" s="346"/>
      <c r="AF883" s="248"/>
      <c r="AI883" s="346"/>
      <c r="AN883" s="248"/>
    </row>
    <row r="884" spans="3:40" ht="13.5" customHeight="1">
      <c r="C884" s="346"/>
      <c r="F884" s="345"/>
      <c r="G884" s="345"/>
      <c r="H884" s="248"/>
      <c r="K884" s="346"/>
      <c r="P884" s="248"/>
      <c r="X884" s="248"/>
      <c r="AA884" s="346"/>
      <c r="AF884" s="248"/>
      <c r="AI884" s="346"/>
      <c r="AN884" s="248"/>
    </row>
    <row r="885" spans="3:40" ht="13.5" customHeight="1">
      <c r="C885" s="346"/>
      <c r="F885" s="345"/>
      <c r="G885" s="345"/>
      <c r="H885" s="248"/>
      <c r="K885" s="346"/>
      <c r="P885" s="248"/>
      <c r="X885" s="248"/>
      <c r="AA885" s="346"/>
      <c r="AF885" s="248"/>
      <c r="AI885" s="346"/>
      <c r="AN885" s="248"/>
    </row>
    <row r="886" spans="3:40" ht="13.5" customHeight="1">
      <c r="C886" s="346"/>
      <c r="F886" s="345"/>
      <c r="G886" s="345"/>
      <c r="H886" s="248"/>
      <c r="K886" s="346"/>
      <c r="P886" s="248"/>
      <c r="X886" s="248"/>
      <c r="AA886" s="346"/>
      <c r="AF886" s="248"/>
      <c r="AI886" s="346"/>
      <c r="AN886" s="248"/>
    </row>
    <row r="887" spans="3:40" ht="13.5" customHeight="1">
      <c r="C887" s="346"/>
      <c r="F887" s="345"/>
      <c r="G887" s="345"/>
      <c r="H887" s="248"/>
      <c r="K887" s="346"/>
      <c r="P887" s="248"/>
      <c r="X887" s="248"/>
      <c r="AA887" s="346"/>
      <c r="AF887" s="248"/>
      <c r="AI887" s="346"/>
      <c r="AN887" s="248"/>
    </row>
    <row r="888" spans="3:40" ht="13.5" customHeight="1">
      <c r="C888" s="346"/>
      <c r="F888" s="345"/>
      <c r="G888" s="345"/>
      <c r="H888" s="248"/>
      <c r="K888" s="346"/>
      <c r="P888" s="248"/>
      <c r="X888" s="248"/>
      <c r="AA888" s="346"/>
      <c r="AF888" s="248"/>
      <c r="AI888" s="346"/>
      <c r="AN888" s="248"/>
    </row>
    <row r="889" spans="3:40" ht="13.5" customHeight="1">
      <c r="C889" s="346"/>
      <c r="F889" s="345"/>
      <c r="G889" s="345"/>
      <c r="H889" s="248"/>
      <c r="K889" s="346"/>
      <c r="P889" s="248"/>
      <c r="X889" s="248"/>
      <c r="AA889" s="346"/>
      <c r="AF889" s="248"/>
      <c r="AI889" s="346"/>
      <c r="AN889" s="248"/>
    </row>
    <row r="890" spans="3:40" ht="13.5" customHeight="1">
      <c r="C890" s="346"/>
      <c r="F890" s="345"/>
      <c r="G890" s="345"/>
      <c r="H890" s="248"/>
      <c r="K890" s="346"/>
      <c r="P890" s="248"/>
      <c r="X890" s="248"/>
      <c r="AA890" s="346"/>
      <c r="AF890" s="248"/>
      <c r="AI890" s="346"/>
      <c r="AN890" s="248"/>
    </row>
    <row r="891" spans="3:40" ht="13.5" customHeight="1">
      <c r="C891" s="346"/>
      <c r="F891" s="345"/>
      <c r="G891" s="345"/>
      <c r="H891" s="248"/>
      <c r="K891" s="346"/>
      <c r="P891" s="248"/>
      <c r="X891" s="248"/>
      <c r="AA891" s="346"/>
      <c r="AF891" s="248"/>
      <c r="AI891" s="346"/>
      <c r="AN891" s="248"/>
    </row>
    <row r="892" spans="3:40" ht="13.5" customHeight="1">
      <c r="C892" s="346"/>
      <c r="F892" s="345"/>
      <c r="G892" s="345"/>
      <c r="H892" s="248"/>
      <c r="K892" s="346"/>
      <c r="P892" s="248"/>
      <c r="X892" s="248"/>
      <c r="AA892" s="346"/>
      <c r="AF892" s="248"/>
      <c r="AI892" s="346"/>
      <c r="AN892" s="248"/>
    </row>
    <row r="893" spans="3:40" ht="13.5" customHeight="1">
      <c r="C893" s="346"/>
      <c r="F893" s="345"/>
      <c r="G893" s="345"/>
      <c r="H893" s="248"/>
      <c r="K893" s="346"/>
      <c r="P893" s="248"/>
      <c r="X893" s="248"/>
      <c r="AA893" s="346"/>
      <c r="AF893" s="248"/>
      <c r="AI893" s="346"/>
      <c r="AN893" s="248"/>
    </row>
    <row r="894" spans="3:40" ht="13.5" customHeight="1">
      <c r="C894" s="346"/>
      <c r="F894" s="345"/>
      <c r="G894" s="345"/>
      <c r="H894" s="248"/>
      <c r="K894" s="346"/>
      <c r="P894" s="248"/>
      <c r="X894" s="248"/>
      <c r="AA894" s="346"/>
      <c r="AF894" s="248"/>
      <c r="AI894" s="346"/>
      <c r="AN894" s="248"/>
    </row>
    <row r="895" spans="3:40" ht="13.5" customHeight="1">
      <c r="C895" s="346"/>
      <c r="F895" s="345"/>
      <c r="G895" s="345"/>
      <c r="H895" s="248"/>
      <c r="K895" s="346"/>
      <c r="P895" s="248"/>
      <c r="X895" s="248"/>
      <c r="AA895" s="346"/>
      <c r="AF895" s="248"/>
      <c r="AI895" s="346"/>
      <c r="AN895" s="248"/>
    </row>
    <row r="896" spans="3:40" ht="13.5" customHeight="1">
      <c r="C896" s="346"/>
      <c r="F896" s="345"/>
      <c r="G896" s="345"/>
      <c r="H896" s="248"/>
      <c r="K896" s="346"/>
      <c r="P896" s="248"/>
      <c r="X896" s="248"/>
      <c r="AA896" s="346"/>
      <c r="AF896" s="248"/>
      <c r="AI896" s="346"/>
      <c r="AN896" s="248"/>
    </row>
    <row r="897" spans="3:40" ht="13.5" customHeight="1">
      <c r="C897" s="346"/>
      <c r="F897" s="345"/>
      <c r="G897" s="345"/>
      <c r="H897" s="248"/>
      <c r="K897" s="346"/>
      <c r="P897" s="248"/>
      <c r="X897" s="248"/>
      <c r="AA897" s="346"/>
      <c r="AF897" s="248"/>
      <c r="AI897" s="346"/>
      <c r="AN897" s="248"/>
    </row>
    <row r="898" spans="3:40" ht="13.5" customHeight="1">
      <c r="C898" s="346"/>
      <c r="F898" s="345"/>
      <c r="G898" s="345"/>
      <c r="H898" s="248"/>
      <c r="K898" s="346"/>
      <c r="P898" s="248"/>
      <c r="X898" s="248"/>
      <c r="AA898" s="346"/>
      <c r="AF898" s="248"/>
      <c r="AI898" s="346"/>
      <c r="AN898" s="248"/>
    </row>
    <row r="899" spans="3:40" ht="13.5" customHeight="1">
      <c r="C899" s="346"/>
      <c r="F899" s="345"/>
      <c r="G899" s="345"/>
      <c r="H899" s="248"/>
      <c r="K899" s="346"/>
      <c r="P899" s="248"/>
      <c r="X899" s="248"/>
      <c r="AA899" s="346"/>
      <c r="AF899" s="248"/>
      <c r="AI899" s="346"/>
      <c r="AN899" s="248"/>
    </row>
    <row r="900" spans="3:40" ht="13.5" customHeight="1">
      <c r="C900" s="346"/>
      <c r="F900" s="345"/>
      <c r="G900" s="345"/>
      <c r="H900" s="248"/>
      <c r="K900" s="346"/>
      <c r="P900" s="248"/>
      <c r="X900" s="248"/>
      <c r="AA900" s="346"/>
      <c r="AF900" s="248"/>
      <c r="AI900" s="346"/>
      <c r="AN900" s="248"/>
    </row>
    <row r="901" spans="3:40" ht="13.5" customHeight="1">
      <c r="C901" s="346"/>
      <c r="F901" s="345"/>
      <c r="G901" s="345"/>
      <c r="H901" s="248"/>
      <c r="K901" s="346"/>
      <c r="P901" s="248"/>
      <c r="X901" s="248"/>
      <c r="AA901" s="346"/>
      <c r="AF901" s="248"/>
      <c r="AI901" s="346"/>
      <c r="AN901" s="248"/>
    </row>
    <row r="902" spans="3:40" ht="13.5" customHeight="1">
      <c r="C902" s="346"/>
      <c r="F902" s="345"/>
      <c r="G902" s="345"/>
      <c r="H902" s="248"/>
      <c r="K902" s="346"/>
      <c r="P902" s="248"/>
      <c r="X902" s="248"/>
      <c r="AA902" s="346"/>
      <c r="AF902" s="248"/>
      <c r="AI902" s="346"/>
      <c r="AN902" s="248"/>
    </row>
    <row r="903" spans="3:40" ht="13.5" customHeight="1">
      <c r="C903" s="346"/>
      <c r="F903" s="345"/>
      <c r="G903" s="345"/>
      <c r="H903" s="248"/>
      <c r="K903" s="346"/>
      <c r="P903" s="248"/>
      <c r="X903" s="248"/>
      <c r="AA903" s="346"/>
      <c r="AF903" s="248"/>
      <c r="AI903" s="346"/>
      <c r="AN903" s="248"/>
    </row>
    <row r="904" spans="3:40" ht="13.5" customHeight="1">
      <c r="C904" s="346"/>
      <c r="F904" s="345"/>
      <c r="G904" s="345"/>
      <c r="H904" s="248"/>
      <c r="K904" s="346"/>
      <c r="P904" s="248"/>
      <c r="X904" s="248"/>
      <c r="AA904" s="346"/>
      <c r="AF904" s="248"/>
      <c r="AI904" s="346"/>
      <c r="AN904" s="248"/>
    </row>
    <row r="905" spans="3:40" ht="13.5" customHeight="1">
      <c r="C905" s="346"/>
      <c r="F905" s="345"/>
      <c r="G905" s="345"/>
      <c r="H905" s="248"/>
      <c r="K905" s="346"/>
      <c r="P905" s="248"/>
      <c r="X905" s="248"/>
      <c r="AA905" s="346"/>
      <c r="AF905" s="248"/>
      <c r="AI905" s="346"/>
      <c r="AN905" s="248"/>
    </row>
    <row r="906" spans="3:40" ht="13.5" customHeight="1">
      <c r="C906" s="346"/>
      <c r="F906" s="345"/>
      <c r="G906" s="345"/>
      <c r="H906" s="248"/>
      <c r="K906" s="346"/>
      <c r="P906" s="248"/>
      <c r="X906" s="248"/>
      <c r="AA906" s="346"/>
      <c r="AF906" s="248"/>
      <c r="AI906" s="346"/>
      <c r="AN906" s="248"/>
    </row>
    <row r="907" spans="3:40" ht="13.5" customHeight="1">
      <c r="C907" s="346"/>
      <c r="F907" s="345"/>
      <c r="G907" s="345"/>
      <c r="H907" s="248"/>
      <c r="K907" s="346"/>
      <c r="P907" s="248"/>
      <c r="X907" s="248"/>
      <c r="AA907" s="346"/>
      <c r="AF907" s="248"/>
      <c r="AI907" s="346"/>
      <c r="AN907" s="248"/>
    </row>
    <row r="908" spans="3:40" ht="13.5" customHeight="1">
      <c r="C908" s="346"/>
      <c r="F908" s="345"/>
      <c r="G908" s="345"/>
      <c r="H908" s="248"/>
      <c r="K908" s="346"/>
      <c r="P908" s="248"/>
      <c r="X908" s="248"/>
      <c r="AA908" s="346"/>
      <c r="AF908" s="248"/>
      <c r="AI908" s="346"/>
      <c r="AN908" s="248"/>
    </row>
    <row r="909" spans="3:40" ht="13.5" customHeight="1">
      <c r="C909" s="346"/>
      <c r="F909" s="345"/>
      <c r="G909" s="345"/>
      <c r="H909" s="248"/>
      <c r="K909" s="346"/>
      <c r="P909" s="248"/>
      <c r="X909" s="248"/>
      <c r="AA909" s="346"/>
      <c r="AF909" s="248"/>
      <c r="AI909" s="346"/>
      <c r="AN909" s="248"/>
    </row>
    <row r="910" spans="3:40" ht="13.5" customHeight="1">
      <c r="C910" s="346"/>
      <c r="F910" s="345"/>
      <c r="G910" s="345"/>
      <c r="H910" s="248"/>
      <c r="K910" s="346"/>
      <c r="P910" s="248"/>
      <c r="X910" s="248"/>
      <c r="AA910" s="346"/>
      <c r="AF910" s="248"/>
      <c r="AI910" s="346"/>
      <c r="AN910" s="248"/>
    </row>
    <row r="911" spans="3:40" ht="13.5" customHeight="1">
      <c r="C911" s="346"/>
      <c r="F911" s="345"/>
      <c r="G911" s="345"/>
      <c r="H911" s="248"/>
      <c r="K911" s="346"/>
      <c r="P911" s="248"/>
      <c r="X911" s="248"/>
      <c r="AA911" s="346"/>
      <c r="AF911" s="248"/>
      <c r="AI911" s="346"/>
      <c r="AN911" s="248"/>
    </row>
    <row r="912" spans="3:40" ht="13.5" customHeight="1">
      <c r="C912" s="346"/>
      <c r="F912" s="345"/>
      <c r="G912" s="345"/>
      <c r="H912" s="248"/>
      <c r="K912" s="346"/>
      <c r="P912" s="248"/>
      <c r="X912" s="248"/>
      <c r="AA912" s="346"/>
      <c r="AF912" s="248"/>
      <c r="AI912" s="346"/>
      <c r="AN912" s="248"/>
    </row>
    <row r="913" spans="3:40" ht="13.5" customHeight="1">
      <c r="C913" s="346"/>
      <c r="F913" s="345"/>
      <c r="G913" s="345"/>
      <c r="H913" s="248"/>
      <c r="K913" s="346"/>
      <c r="P913" s="248"/>
      <c r="X913" s="248"/>
      <c r="AA913" s="346"/>
      <c r="AF913" s="248"/>
      <c r="AI913" s="346"/>
      <c r="AN913" s="248"/>
    </row>
    <row r="914" spans="3:40" ht="13.5" customHeight="1">
      <c r="C914" s="346"/>
      <c r="F914" s="345"/>
      <c r="G914" s="345"/>
      <c r="H914" s="248"/>
      <c r="K914" s="346"/>
      <c r="P914" s="248"/>
      <c r="X914" s="248"/>
      <c r="AA914" s="346"/>
      <c r="AF914" s="248"/>
      <c r="AI914" s="346"/>
      <c r="AN914" s="248"/>
    </row>
    <row r="915" spans="3:40" ht="13.5" customHeight="1">
      <c r="C915" s="346"/>
      <c r="F915" s="345"/>
      <c r="G915" s="345"/>
      <c r="H915" s="248"/>
      <c r="K915" s="346"/>
      <c r="P915" s="248"/>
      <c r="X915" s="248"/>
      <c r="AA915" s="346"/>
      <c r="AF915" s="248"/>
      <c r="AI915" s="346"/>
      <c r="AN915" s="248"/>
    </row>
    <row r="916" spans="3:40" ht="13.5" customHeight="1">
      <c r="C916" s="346"/>
      <c r="F916" s="345"/>
      <c r="G916" s="345"/>
      <c r="H916" s="248"/>
      <c r="K916" s="346"/>
      <c r="P916" s="248"/>
      <c r="X916" s="248"/>
      <c r="AA916" s="346"/>
      <c r="AF916" s="248"/>
      <c r="AI916" s="346"/>
      <c r="AN916" s="248"/>
    </row>
    <row r="917" spans="3:40" ht="13.5" customHeight="1">
      <c r="C917" s="346"/>
      <c r="F917" s="345"/>
      <c r="G917" s="345"/>
      <c r="H917" s="248"/>
      <c r="K917" s="346"/>
      <c r="P917" s="248"/>
      <c r="X917" s="248"/>
      <c r="AA917" s="346"/>
      <c r="AF917" s="248"/>
      <c r="AI917" s="346"/>
      <c r="AN917" s="248"/>
    </row>
    <row r="918" spans="3:40" ht="13.5" customHeight="1">
      <c r="C918" s="346"/>
      <c r="F918" s="345"/>
      <c r="G918" s="345"/>
      <c r="H918" s="248"/>
      <c r="K918" s="346"/>
      <c r="P918" s="248"/>
      <c r="X918" s="248"/>
      <c r="AA918" s="346"/>
      <c r="AF918" s="248"/>
      <c r="AI918" s="346"/>
      <c r="AN918" s="248"/>
    </row>
    <row r="919" spans="3:40" ht="13.5" customHeight="1">
      <c r="C919" s="346"/>
      <c r="F919" s="345"/>
      <c r="G919" s="345"/>
      <c r="H919" s="248"/>
      <c r="K919" s="346"/>
      <c r="P919" s="248"/>
      <c r="X919" s="248"/>
      <c r="AA919" s="346"/>
      <c r="AF919" s="248"/>
      <c r="AI919" s="346"/>
      <c r="AN919" s="248"/>
    </row>
    <row r="920" spans="3:40" ht="13.5" customHeight="1">
      <c r="C920" s="346"/>
      <c r="F920" s="345"/>
      <c r="G920" s="345"/>
      <c r="H920" s="248"/>
      <c r="K920" s="346"/>
      <c r="P920" s="248"/>
      <c r="X920" s="248"/>
      <c r="AA920" s="346"/>
      <c r="AF920" s="248"/>
      <c r="AI920" s="346"/>
      <c r="AN920" s="248"/>
    </row>
    <row r="921" spans="3:40" ht="13.5" customHeight="1">
      <c r="C921" s="346"/>
      <c r="F921" s="345"/>
      <c r="G921" s="345"/>
      <c r="H921" s="248"/>
      <c r="K921" s="346"/>
      <c r="P921" s="248"/>
      <c r="X921" s="248"/>
      <c r="AA921" s="346"/>
      <c r="AF921" s="248"/>
      <c r="AI921" s="346"/>
      <c r="AN921" s="248"/>
    </row>
    <row r="922" spans="3:40" ht="13.5" customHeight="1">
      <c r="C922" s="346"/>
      <c r="F922" s="345"/>
      <c r="G922" s="345"/>
      <c r="H922" s="248"/>
      <c r="K922" s="346"/>
      <c r="P922" s="248"/>
      <c r="X922" s="248"/>
      <c r="AA922" s="346"/>
      <c r="AF922" s="248"/>
      <c r="AI922" s="346"/>
      <c r="AN922" s="248"/>
    </row>
    <row r="923" spans="3:40" ht="13.5" customHeight="1">
      <c r="C923" s="346"/>
      <c r="F923" s="345"/>
      <c r="G923" s="345"/>
      <c r="H923" s="248"/>
      <c r="K923" s="346"/>
      <c r="P923" s="248"/>
      <c r="X923" s="248"/>
      <c r="AA923" s="346"/>
      <c r="AF923" s="248"/>
      <c r="AI923" s="346"/>
      <c r="AN923" s="248"/>
    </row>
    <row r="924" spans="3:40" ht="13.5" customHeight="1">
      <c r="C924" s="346"/>
      <c r="F924" s="345"/>
      <c r="G924" s="345"/>
      <c r="H924" s="248"/>
      <c r="K924" s="346"/>
      <c r="P924" s="248"/>
      <c r="X924" s="248"/>
      <c r="AA924" s="346"/>
      <c r="AF924" s="248"/>
      <c r="AI924" s="346"/>
      <c r="AN924" s="248"/>
    </row>
    <row r="925" spans="3:40" ht="13.5" customHeight="1">
      <c r="C925" s="346"/>
      <c r="F925" s="345"/>
      <c r="G925" s="345"/>
      <c r="H925" s="248"/>
      <c r="K925" s="346"/>
      <c r="P925" s="248"/>
      <c r="X925" s="248"/>
      <c r="AA925" s="346"/>
      <c r="AF925" s="248"/>
      <c r="AI925" s="346"/>
      <c r="AN925" s="248"/>
    </row>
    <row r="926" spans="3:40" ht="13.5" customHeight="1">
      <c r="C926" s="346"/>
      <c r="F926" s="345"/>
      <c r="G926" s="345"/>
      <c r="H926" s="248"/>
      <c r="K926" s="346"/>
      <c r="P926" s="248"/>
      <c r="X926" s="248"/>
      <c r="AA926" s="346"/>
      <c r="AF926" s="248"/>
      <c r="AI926" s="346"/>
      <c r="AN926" s="248"/>
    </row>
    <row r="927" spans="3:40" ht="13.5" customHeight="1">
      <c r="C927" s="346"/>
      <c r="F927" s="345"/>
      <c r="G927" s="345"/>
      <c r="H927" s="248"/>
      <c r="K927" s="346"/>
      <c r="P927" s="248"/>
      <c r="X927" s="248"/>
      <c r="AA927" s="346"/>
      <c r="AF927" s="248"/>
      <c r="AI927" s="346"/>
      <c r="AN927" s="248"/>
    </row>
    <row r="928" spans="3:40" ht="13.5" customHeight="1">
      <c r="C928" s="346"/>
      <c r="F928" s="345"/>
      <c r="G928" s="345"/>
      <c r="H928" s="248"/>
      <c r="K928" s="346"/>
      <c r="P928" s="248"/>
      <c r="X928" s="248"/>
      <c r="AA928" s="346"/>
      <c r="AF928" s="248"/>
      <c r="AI928" s="346"/>
      <c r="AN928" s="248"/>
    </row>
    <row r="929" spans="3:40" ht="13.5" customHeight="1">
      <c r="C929" s="346"/>
      <c r="F929" s="345"/>
      <c r="G929" s="345"/>
      <c r="H929" s="248"/>
      <c r="K929" s="346"/>
      <c r="P929" s="248"/>
      <c r="X929" s="248"/>
      <c r="AA929" s="346"/>
      <c r="AF929" s="248"/>
      <c r="AI929" s="346"/>
      <c r="AN929" s="248"/>
    </row>
    <row r="930" spans="3:40" ht="13.5" customHeight="1">
      <c r="C930" s="346"/>
      <c r="F930" s="345"/>
      <c r="G930" s="345"/>
      <c r="H930" s="248"/>
      <c r="K930" s="346"/>
      <c r="P930" s="248"/>
      <c r="X930" s="248"/>
      <c r="AA930" s="346"/>
      <c r="AF930" s="248"/>
      <c r="AI930" s="346"/>
      <c r="AN930" s="248"/>
    </row>
    <row r="931" spans="3:40" ht="13.5" customHeight="1">
      <c r="C931" s="346"/>
      <c r="F931" s="345"/>
      <c r="G931" s="345"/>
      <c r="H931" s="248"/>
      <c r="K931" s="346"/>
      <c r="P931" s="248"/>
      <c r="X931" s="248"/>
      <c r="AA931" s="346"/>
      <c r="AF931" s="248"/>
      <c r="AI931" s="346"/>
      <c r="AN931" s="248"/>
    </row>
    <row r="932" spans="3:40" ht="13.5" customHeight="1">
      <c r="C932" s="346"/>
      <c r="F932" s="345"/>
      <c r="G932" s="345"/>
      <c r="H932" s="248"/>
      <c r="K932" s="346"/>
      <c r="P932" s="248"/>
      <c r="X932" s="248"/>
      <c r="AA932" s="346"/>
      <c r="AF932" s="248"/>
      <c r="AI932" s="346"/>
      <c r="AN932" s="248"/>
    </row>
    <row r="933" spans="3:40" ht="13.5" customHeight="1">
      <c r="C933" s="346"/>
      <c r="F933" s="345"/>
      <c r="G933" s="345"/>
      <c r="H933" s="248"/>
      <c r="K933" s="346"/>
      <c r="P933" s="248"/>
      <c r="X933" s="248"/>
      <c r="AA933" s="346"/>
      <c r="AF933" s="248"/>
      <c r="AI933" s="346"/>
      <c r="AN933" s="248"/>
    </row>
    <row r="934" spans="3:40" ht="13.5" customHeight="1">
      <c r="C934" s="346"/>
      <c r="F934" s="345"/>
      <c r="G934" s="345"/>
      <c r="H934" s="248"/>
      <c r="K934" s="346"/>
      <c r="P934" s="248"/>
      <c r="X934" s="248"/>
      <c r="AA934" s="346"/>
      <c r="AF934" s="248"/>
      <c r="AI934" s="346"/>
      <c r="AN934" s="248"/>
    </row>
    <row r="935" spans="3:40" ht="13.5" customHeight="1">
      <c r="C935" s="346"/>
      <c r="F935" s="345"/>
      <c r="G935" s="345"/>
      <c r="H935" s="248"/>
      <c r="K935" s="346"/>
      <c r="P935" s="248"/>
      <c r="X935" s="248"/>
      <c r="AA935" s="346"/>
      <c r="AF935" s="248"/>
      <c r="AI935" s="346"/>
      <c r="AN935" s="248"/>
    </row>
    <row r="936" spans="3:40" ht="13.5" customHeight="1">
      <c r="C936" s="346"/>
      <c r="F936" s="345"/>
      <c r="G936" s="345"/>
      <c r="H936" s="248"/>
      <c r="K936" s="346"/>
      <c r="P936" s="248"/>
      <c r="X936" s="248"/>
      <c r="AA936" s="346"/>
      <c r="AF936" s="248"/>
      <c r="AI936" s="346"/>
      <c r="AN936" s="248"/>
    </row>
    <row r="937" spans="3:40" ht="13.5" customHeight="1">
      <c r="C937" s="346"/>
      <c r="F937" s="345"/>
      <c r="G937" s="345"/>
      <c r="H937" s="248"/>
      <c r="K937" s="346"/>
      <c r="P937" s="248"/>
      <c r="X937" s="248"/>
      <c r="AA937" s="346"/>
      <c r="AF937" s="248"/>
      <c r="AI937" s="346"/>
      <c r="AN937" s="248"/>
    </row>
    <row r="938" spans="3:40" ht="13.5" customHeight="1">
      <c r="C938" s="346"/>
      <c r="F938" s="345"/>
      <c r="G938" s="345"/>
      <c r="H938" s="248"/>
      <c r="K938" s="346"/>
      <c r="P938" s="248"/>
      <c r="X938" s="248"/>
      <c r="AA938" s="346"/>
      <c r="AF938" s="248"/>
      <c r="AI938" s="346"/>
      <c r="AN938" s="248"/>
    </row>
    <row r="939" spans="3:40" ht="13.5" customHeight="1">
      <c r="C939" s="346"/>
      <c r="F939" s="345"/>
      <c r="G939" s="345"/>
      <c r="H939" s="248"/>
      <c r="K939" s="346"/>
      <c r="P939" s="248"/>
      <c r="X939" s="248"/>
      <c r="AA939" s="346"/>
      <c r="AF939" s="248"/>
      <c r="AI939" s="346"/>
      <c r="AN939" s="248"/>
    </row>
    <row r="940" spans="3:40" ht="13.5" customHeight="1">
      <c r="C940" s="346"/>
      <c r="F940" s="345"/>
      <c r="G940" s="345"/>
      <c r="H940" s="248"/>
      <c r="K940" s="346"/>
      <c r="P940" s="248"/>
      <c r="X940" s="248"/>
      <c r="AA940" s="346"/>
      <c r="AF940" s="248"/>
      <c r="AI940" s="346"/>
      <c r="AN940" s="248"/>
    </row>
    <row r="941" spans="3:40" ht="13.5" customHeight="1">
      <c r="C941" s="346"/>
      <c r="F941" s="345"/>
      <c r="G941" s="345"/>
      <c r="H941" s="248"/>
      <c r="K941" s="346"/>
      <c r="P941" s="248"/>
      <c r="X941" s="248"/>
      <c r="AA941" s="346"/>
      <c r="AF941" s="248"/>
      <c r="AI941" s="346"/>
      <c r="AN941" s="248"/>
    </row>
    <row r="942" spans="3:40" ht="13.5" customHeight="1">
      <c r="C942" s="346"/>
      <c r="F942" s="345"/>
      <c r="G942" s="345"/>
      <c r="H942" s="248"/>
      <c r="K942" s="346"/>
      <c r="P942" s="248"/>
      <c r="X942" s="248"/>
      <c r="AA942" s="346"/>
      <c r="AF942" s="248"/>
      <c r="AI942" s="346"/>
      <c r="AN942" s="248"/>
    </row>
    <row r="943" spans="3:40" ht="13.5" customHeight="1">
      <c r="C943" s="346"/>
      <c r="F943" s="345"/>
      <c r="G943" s="345"/>
      <c r="H943" s="248"/>
      <c r="K943" s="346"/>
      <c r="P943" s="248"/>
      <c r="X943" s="248"/>
      <c r="AA943" s="346"/>
      <c r="AF943" s="248"/>
      <c r="AI943" s="346"/>
      <c r="AN943" s="248"/>
    </row>
    <row r="944" spans="3:40" ht="13.5" customHeight="1">
      <c r="C944" s="346"/>
      <c r="F944" s="345"/>
      <c r="G944" s="345"/>
      <c r="H944" s="248"/>
      <c r="K944" s="346"/>
      <c r="P944" s="248"/>
      <c r="X944" s="248"/>
      <c r="AA944" s="346"/>
      <c r="AF944" s="248"/>
      <c r="AI944" s="346"/>
      <c r="AN944" s="248"/>
    </row>
    <row r="945" spans="3:40" ht="13.5" customHeight="1">
      <c r="C945" s="346"/>
      <c r="F945" s="345"/>
      <c r="G945" s="345"/>
      <c r="H945" s="248"/>
      <c r="K945" s="346"/>
      <c r="P945" s="248"/>
      <c r="X945" s="248"/>
      <c r="AA945" s="346"/>
      <c r="AF945" s="248"/>
      <c r="AI945" s="346"/>
      <c r="AN945" s="248"/>
    </row>
    <row r="946" spans="3:40" ht="13.5" customHeight="1">
      <c r="C946" s="346"/>
      <c r="F946" s="345"/>
      <c r="G946" s="345"/>
      <c r="H946" s="248"/>
      <c r="K946" s="346"/>
      <c r="P946" s="248"/>
      <c r="X946" s="248"/>
      <c r="AA946" s="346"/>
      <c r="AF946" s="248"/>
      <c r="AI946" s="346"/>
      <c r="AN946" s="248"/>
    </row>
    <row r="947" spans="3:40" ht="13.5" customHeight="1">
      <c r="C947" s="346"/>
      <c r="F947" s="345"/>
      <c r="G947" s="345"/>
      <c r="H947" s="248"/>
      <c r="K947" s="346"/>
      <c r="P947" s="248"/>
      <c r="X947" s="248"/>
      <c r="AA947" s="346"/>
      <c r="AF947" s="248"/>
      <c r="AI947" s="346"/>
      <c r="AN947" s="248"/>
    </row>
    <row r="948" spans="3:40" ht="13.5" customHeight="1">
      <c r="C948" s="346"/>
      <c r="F948" s="345"/>
      <c r="G948" s="345"/>
      <c r="H948" s="248"/>
      <c r="K948" s="346"/>
      <c r="P948" s="248"/>
      <c r="X948" s="248"/>
      <c r="AA948" s="346"/>
      <c r="AF948" s="248"/>
      <c r="AI948" s="346"/>
      <c r="AN948" s="248"/>
    </row>
    <row r="949" spans="3:40" ht="13.5" customHeight="1">
      <c r="C949" s="346"/>
      <c r="F949" s="345"/>
      <c r="G949" s="345"/>
      <c r="H949" s="248"/>
      <c r="K949" s="346"/>
      <c r="P949" s="248"/>
      <c r="X949" s="248"/>
      <c r="AA949" s="346"/>
      <c r="AF949" s="248"/>
      <c r="AI949" s="346"/>
      <c r="AN949" s="248"/>
    </row>
    <row r="950" spans="3:40" ht="13.5" customHeight="1">
      <c r="C950" s="346"/>
      <c r="F950" s="345"/>
      <c r="G950" s="345"/>
      <c r="H950" s="248"/>
      <c r="K950" s="346"/>
      <c r="P950" s="248"/>
      <c r="X950" s="248"/>
      <c r="AA950" s="346"/>
      <c r="AF950" s="248"/>
      <c r="AI950" s="346"/>
      <c r="AN950" s="248"/>
    </row>
    <row r="951" spans="3:40" ht="13.5" customHeight="1">
      <c r="C951" s="346"/>
      <c r="F951" s="345"/>
      <c r="G951" s="345"/>
      <c r="H951" s="248"/>
      <c r="K951" s="346"/>
      <c r="P951" s="248"/>
      <c r="X951" s="248"/>
      <c r="AA951" s="346"/>
      <c r="AF951" s="248"/>
      <c r="AI951" s="346"/>
      <c r="AN951" s="248"/>
    </row>
    <row r="952" spans="3:40" ht="13.5" customHeight="1">
      <c r="C952" s="346"/>
      <c r="F952" s="345"/>
      <c r="G952" s="345"/>
      <c r="H952" s="248"/>
      <c r="K952" s="346"/>
      <c r="P952" s="248"/>
      <c r="X952" s="248"/>
      <c r="AA952" s="346"/>
      <c r="AF952" s="248"/>
      <c r="AI952" s="346"/>
      <c r="AN952" s="248"/>
    </row>
    <row r="953" spans="3:40" ht="13.5" customHeight="1">
      <c r="C953" s="346"/>
      <c r="F953" s="345"/>
      <c r="G953" s="345"/>
      <c r="H953" s="248"/>
      <c r="K953" s="346"/>
      <c r="P953" s="248"/>
      <c r="X953" s="248"/>
      <c r="AA953" s="346"/>
      <c r="AF953" s="248"/>
      <c r="AI953" s="346"/>
      <c r="AN953" s="248"/>
    </row>
    <row r="954" spans="3:40" ht="13.5" customHeight="1">
      <c r="C954" s="346"/>
      <c r="F954" s="345"/>
      <c r="G954" s="345"/>
      <c r="H954" s="248"/>
      <c r="K954" s="346"/>
      <c r="P954" s="248"/>
      <c r="X954" s="248"/>
      <c r="AA954" s="346"/>
      <c r="AF954" s="248"/>
      <c r="AI954" s="346"/>
      <c r="AN954" s="248"/>
    </row>
    <row r="955" spans="3:40" ht="13.5" customHeight="1">
      <c r="C955" s="346"/>
      <c r="F955" s="345"/>
      <c r="G955" s="345"/>
      <c r="H955" s="248"/>
      <c r="K955" s="346"/>
      <c r="P955" s="248"/>
      <c r="X955" s="248"/>
      <c r="AA955" s="346"/>
      <c r="AF955" s="248"/>
      <c r="AI955" s="346"/>
      <c r="AN955" s="248"/>
    </row>
    <row r="956" spans="3:40" ht="13.5" customHeight="1">
      <c r="C956" s="346"/>
      <c r="F956" s="345"/>
      <c r="G956" s="345"/>
      <c r="H956" s="248"/>
      <c r="K956" s="346"/>
      <c r="P956" s="248"/>
      <c r="X956" s="248"/>
      <c r="AA956" s="346"/>
      <c r="AF956" s="248"/>
      <c r="AI956" s="346"/>
      <c r="AN956" s="248"/>
    </row>
    <row r="957" spans="3:40" ht="13.5" customHeight="1">
      <c r="C957" s="346"/>
      <c r="F957" s="345"/>
      <c r="G957" s="345"/>
      <c r="H957" s="248"/>
      <c r="K957" s="346"/>
      <c r="P957" s="248"/>
      <c r="X957" s="248"/>
      <c r="AA957" s="346"/>
      <c r="AF957" s="248"/>
      <c r="AI957" s="346"/>
      <c r="AN957" s="248"/>
    </row>
    <row r="958" spans="3:40" ht="13.5" customHeight="1">
      <c r="C958" s="346"/>
      <c r="F958" s="345"/>
      <c r="G958" s="345"/>
      <c r="H958" s="248"/>
      <c r="K958" s="346"/>
      <c r="P958" s="248"/>
      <c r="X958" s="248"/>
      <c r="AA958" s="346"/>
      <c r="AF958" s="248"/>
      <c r="AI958" s="346"/>
      <c r="AN958" s="248"/>
    </row>
    <row r="959" spans="3:40" ht="13.5" customHeight="1">
      <c r="C959" s="346"/>
      <c r="F959" s="345"/>
      <c r="G959" s="345"/>
      <c r="H959" s="248"/>
      <c r="K959" s="346"/>
      <c r="P959" s="248"/>
      <c r="X959" s="248"/>
      <c r="AA959" s="346"/>
      <c r="AF959" s="248"/>
      <c r="AI959" s="346"/>
      <c r="AN959" s="248"/>
    </row>
    <row r="960" spans="3:40" ht="13.5" customHeight="1">
      <c r="C960" s="346"/>
      <c r="F960" s="345"/>
      <c r="G960" s="345"/>
      <c r="H960" s="248"/>
      <c r="K960" s="346"/>
      <c r="P960" s="248"/>
      <c r="X960" s="248"/>
      <c r="AA960" s="346"/>
      <c r="AF960" s="248"/>
      <c r="AI960" s="346"/>
      <c r="AN960" s="248"/>
    </row>
    <row r="961" spans="3:40" ht="13.5" customHeight="1">
      <c r="C961" s="346"/>
      <c r="F961" s="345"/>
      <c r="G961" s="345"/>
      <c r="H961" s="248"/>
      <c r="K961" s="346"/>
      <c r="P961" s="248"/>
      <c r="X961" s="248"/>
      <c r="AA961" s="346"/>
      <c r="AF961" s="248"/>
      <c r="AI961" s="346"/>
      <c r="AN961" s="248"/>
    </row>
    <row r="962" spans="3:40" ht="13.5" customHeight="1">
      <c r="C962" s="346"/>
      <c r="F962" s="345"/>
      <c r="G962" s="345"/>
      <c r="H962" s="248"/>
      <c r="K962" s="346"/>
      <c r="P962" s="248"/>
      <c r="X962" s="248"/>
      <c r="AA962" s="346"/>
      <c r="AF962" s="248"/>
      <c r="AI962" s="346"/>
      <c r="AN962" s="248"/>
    </row>
    <row r="963" spans="3:40" ht="13.5" customHeight="1">
      <c r="C963" s="346"/>
      <c r="F963" s="345"/>
      <c r="G963" s="345"/>
      <c r="H963" s="248"/>
      <c r="K963" s="346"/>
      <c r="P963" s="248"/>
      <c r="X963" s="248"/>
      <c r="AA963" s="346"/>
      <c r="AF963" s="248"/>
      <c r="AI963" s="346"/>
      <c r="AN963" s="248"/>
    </row>
    <row r="964" spans="3:40" ht="13.5" customHeight="1">
      <c r="C964" s="346"/>
      <c r="F964" s="345"/>
      <c r="G964" s="345"/>
      <c r="H964" s="248"/>
      <c r="K964" s="346"/>
      <c r="P964" s="248"/>
      <c r="X964" s="248"/>
      <c r="AA964" s="346"/>
      <c r="AF964" s="248"/>
      <c r="AI964" s="346"/>
      <c r="AN964" s="248"/>
    </row>
    <row r="965" spans="3:40" ht="13.5" customHeight="1">
      <c r="C965" s="346"/>
      <c r="F965" s="345"/>
      <c r="G965" s="345"/>
      <c r="H965" s="248"/>
      <c r="K965" s="346"/>
      <c r="P965" s="248"/>
      <c r="X965" s="248"/>
      <c r="AA965" s="346"/>
      <c r="AF965" s="248"/>
      <c r="AI965" s="346"/>
      <c r="AN965" s="248"/>
    </row>
    <row r="966" spans="3:40" ht="13.5" customHeight="1">
      <c r="C966" s="346"/>
      <c r="F966" s="345"/>
      <c r="G966" s="345"/>
      <c r="H966" s="248"/>
      <c r="K966" s="346"/>
      <c r="P966" s="248"/>
      <c r="X966" s="248"/>
      <c r="AA966" s="346"/>
      <c r="AF966" s="248"/>
      <c r="AI966" s="346"/>
      <c r="AN966" s="248"/>
    </row>
    <row r="967" spans="3:40" ht="13.5" customHeight="1">
      <c r="C967" s="346"/>
      <c r="F967" s="345"/>
      <c r="G967" s="345"/>
      <c r="H967" s="248"/>
      <c r="K967" s="346"/>
      <c r="P967" s="248"/>
      <c r="X967" s="248"/>
      <c r="AA967" s="346"/>
      <c r="AF967" s="248"/>
      <c r="AI967" s="346"/>
      <c r="AN967" s="248"/>
    </row>
    <row r="968" spans="3:40" ht="13.5" customHeight="1">
      <c r="C968" s="346"/>
      <c r="F968" s="345"/>
      <c r="G968" s="345"/>
      <c r="H968" s="248"/>
      <c r="K968" s="346"/>
      <c r="P968" s="248"/>
      <c r="X968" s="248"/>
      <c r="AA968" s="346"/>
      <c r="AF968" s="248"/>
      <c r="AI968" s="346"/>
      <c r="AN968" s="248"/>
    </row>
    <row r="969" spans="3:40" ht="13.5" customHeight="1">
      <c r="C969" s="346"/>
      <c r="F969" s="345"/>
      <c r="G969" s="345"/>
      <c r="H969" s="248"/>
      <c r="K969" s="346"/>
      <c r="P969" s="248"/>
      <c r="X969" s="248"/>
      <c r="AA969" s="346"/>
      <c r="AF969" s="248"/>
      <c r="AI969" s="346"/>
      <c r="AN969" s="248"/>
    </row>
    <row r="970" spans="3:40" ht="13.5" customHeight="1">
      <c r="C970" s="346"/>
      <c r="F970" s="345"/>
      <c r="G970" s="345"/>
      <c r="H970" s="248"/>
      <c r="K970" s="346"/>
      <c r="P970" s="248"/>
      <c r="X970" s="248"/>
      <c r="AA970" s="346"/>
      <c r="AF970" s="248"/>
      <c r="AI970" s="346"/>
      <c r="AN970" s="248"/>
    </row>
    <row r="971" spans="3:40" ht="13.5" customHeight="1">
      <c r="C971" s="346"/>
      <c r="F971" s="345"/>
      <c r="G971" s="345"/>
      <c r="H971" s="248"/>
      <c r="K971" s="346"/>
      <c r="P971" s="248"/>
      <c r="X971" s="248"/>
      <c r="AA971" s="346"/>
      <c r="AF971" s="248"/>
      <c r="AI971" s="346"/>
      <c r="AN971" s="248"/>
    </row>
    <row r="972" spans="3:40" ht="13.5" customHeight="1">
      <c r="C972" s="346"/>
      <c r="F972" s="345"/>
      <c r="G972" s="345"/>
      <c r="H972" s="248"/>
      <c r="K972" s="346"/>
      <c r="P972" s="248"/>
      <c r="X972" s="248"/>
      <c r="AA972" s="346"/>
      <c r="AF972" s="248"/>
      <c r="AI972" s="346"/>
      <c r="AN972" s="248"/>
    </row>
    <row r="973" spans="3:40" ht="13.5" customHeight="1">
      <c r="C973" s="346"/>
      <c r="F973" s="345"/>
      <c r="G973" s="345"/>
      <c r="H973" s="248"/>
      <c r="K973" s="346"/>
      <c r="P973" s="248"/>
      <c r="X973" s="248"/>
      <c r="AA973" s="346"/>
      <c r="AF973" s="248"/>
      <c r="AI973" s="346"/>
      <c r="AN973" s="248"/>
    </row>
    <row r="974" spans="3:40" ht="13.5" customHeight="1">
      <c r="C974" s="346"/>
      <c r="F974" s="345"/>
      <c r="G974" s="345"/>
      <c r="H974" s="248"/>
      <c r="K974" s="346"/>
      <c r="P974" s="248"/>
      <c r="X974" s="248"/>
      <c r="AA974" s="346"/>
      <c r="AF974" s="248"/>
      <c r="AI974" s="346"/>
      <c r="AN974" s="248"/>
    </row>
    <row r="975" spans="3:40" ht="13.5" customHeight="1">
      <c r="C975" s="346"/>
      <c r="F975" s="345"/>
      <c r="G975" s="345"/>
      <c r="H975" s="248"/>
      <c r="K975" s="346"/>
      <c r="P975" s="248"/>
      <c r="X975" s="248"/>
      <c r="AA975" s="346"/>
      <c r="AF975" s="248"/>
      <c r="AI975" s="346"/>
      <c r="AN975" s="248"/>
    </row>
    <row r="976" spans="3:40" ht="13.5" customHeight="1">
      <c r="C976" s="346"/>
      <c r="F976" s="345"/>
      <c r="G976" s="345"/>
      <c r="H976" s="248"/>
      <c r="K976" s="346"/>
      <c r="P976" s="248"/>
      <c r="X976" s="248"/>
      <c r="AA976" s="346"/>
      <c r="AF976" s="248"/>
      <c r="AI976" s="346"/>
      <c r="AN976" s="248"/>
    </row>
    <row r="977" spans="3:40" ht="13.5" customHeight="1">
      <c r="C977" s="346"/>
      <c r="F977" s="345"/>
      <c r="G977" s="345"/>
      <c r="H977" s="248"/>
      <c r="K977" s="346"/>
      <c r="P977" s="248"/>
      <c r="X977" s="248"/>
      <c r="AA977" s="346"/>
      <c r="AF977" s="248"/>
      <c r="AI977" s="346"/>
      <c r="AN977" s="248"/>
    </row>
    <row r="978" spans="3:40" ht="13.5" customHeight="1">
      <c r="C978" s="346"/>
      <c r="F978" s="345"/>
      <c r="G978" s="345"/>
      <c r="H978" s="248"/>
      <c r="K978" s="346"/>
      <c r="P978" s="248"/>
      <c r="X978" s="248"/>
      <c r="AA978" s="346"/>
      <c r="AF978" s="248"/>
      <c r="AI978" s="346"/>
      <c r="AN978" s="248"/>
    </row>
    <row r="979" spans="3:40" ht="13.5" customHeight="1">
      <c r="C979" s="346"/>
      <c r="F979" s="345"/>
      <c r="G979" s="345"/>
      <c r="H979" s="248"/>
      <c r="K979" s="346"/>
      <c r="P979" s="248"/>
      <c r="X979" s="248"/>
      <c r="AA979" s="346"/>
      <c r="AF979" s="248"/>
      <c r="AI979" s="346"/>
      <c r="AN979" s="248"/>
    </row>
    <row r="980" spans="3:40" ht="13.5" customHeight="1">
      <c r="C980" s="346"/>
      <c r="F980" s="345"/>
      <c r="G980" s="345"/>
      <c r="H980" s="248"/>
      <c r="K980" s="346"/>
      <c r="P980" s="248"/>
      <c r="X980" s="248"/>
      <c r="AA980" s="346"/>
      <c r="AF980" s="248"/>
      <c r="AI980" s="346"/>
      <c r="AN980" s="248"/>
    </row>
    <row r="981" spans="3:40" ht="13.5" customHeight="1">
      <c r="C981" s="346"/>
      <c r="F981" s="345"/>
      <c r="G981" s="345"/>
      <c r="H981" s="248"/>
      <c r="K981" s="346"/>
      <c r="P981" s="248"/>
      <c r="X981" s="248"/>
      <c r="AA981" s="346"/>
      <c r="AF981" s="248"/>
      <c r="AI981" s="346"/>
      <c r="AN981" s="248"/>
    </row>
    <row r="982" spans="3:40" ht="13.5" customHeight="1">
      <c r="C982" s="346"/>
      <c r="F982" s="345"/>
      <c r="G982" s="345"/>
      <c r="H982" s="248"/>
      <c r="K982" s="346"/>
      <c r="P982" s="248"/>
      <c r="X982" s="248"/>
      <c r="AA982" s="346"/>
      <c r="AF982" s="248"/>
      <c r="AI982" s="346"/>
      <c r="AN982" s="248"/>
    </row>
    <row r="983" spans="3:40" ht="13.5" customHeight="1">
      <c r="C983" s="346"/>
      <c r="F983" s="345"/>
      <c r="G983" s="345"/>
      <c r="H983" s="248"/>
      <c r="K983" s="346"/>
      <c r="P983" s="248"/>
      <c r="X983" s="248"/>
      <c r="AA983" s="346"/>
      <c r="AF983" s="248"/>
      <c r="AI983" s="346"/>
      <c r="AN983" s="248"/>
    </row>
    <row r="984" spans="3:40" ht="13.5" customHeight="1">
      <c r="C984" s="346"/>
      <c r="F984" s="345"/>
      <c r="G984" s="345"/>
      <c r="H984" s="248"/>
      <c r="K984" s="346"/>
      <c r="P984" s="248"/>
      <c r="X984" s="248"/>
      <c r="AA984" s="346"/>
      <c r="AF984" s="248"/>
      <c r="AI984" s="346"/>
      <c r="AN984" s="248"/>
    </row>
    <row r="985" spans="3:40" ht="13.5" customHeight="1">
      <c r="C985" s="346"/>
      <c r="F985" s="345"/>
      <c r="G985" s="345"/>
      <c r="H985" s="248"/>
      <c r="K985" s="346"/>
      <c r="P985" s="248"/>
      <c r="X985" s="248"/>
      <c r="AA985" s="346"/>
      <c r="AF985" s="248"/>
      <c r="AI985" s="346"/>
      <c r="AN985" s="248"/>
    </row>
    <row r="986" spans="3:40" ht="13.5" customHeight="1">
      <c r="C986" s="346"/>
      <c r="F986" s="345"/>
      <c r="G986" s="345"/>
      <c r="H986" s="248"/>
      <c r="K986" s="346"/>
      <c r="P986" s="248"/>
      <c r="X986" s="248"/>
      <c r="AA986" s="346"/>
      <c r="AF986" s="248"/>
      <c r="AI986" s="346"/>
      <c r="AN986" s="248"/>
    </row>
    <row r="987" spans="3:40" ht="13.5" customHeight="1">
      <c r="C987" s="346"/>
      <c r="F987" s="345"/>
      <c r="G987" s="345"/>
      <c r="H987" s="248"/>
      <c r="K987" s="346"/>
      <c r="P987" s="248"/>
      <c r="X987" s="248"/>
      <c r="AA987" s="346"/>
      <c r="AF987" s="248"/>
      <c r="AI987" s="346"/>
      <c r="AN987" s="248"/>
    </row>
    <row r="988" spans="3:40" ht="13.5" customHeight="1">
      <c r="C988" s="346"/>
      <c r="F988" s="345"/>
      <c r="G988" s="345"/>
      <c r="H988" s="248"/>
      <c r="K988" s="346"/>
      <c r="P988" s="248"/>
      <c r="X988" s="248"/>
      <c r="AA988" s="346"/>
      <c r="AF988" s="248"/>
      <c r="AI988" s="346"/>
      <c r="AN988" s="248"/>
    </row>
    <row r="989" spans="3:40" ht="13.5" customHeight="1">
      <c r="C989" s="346"/>
      <c r="F989" s="345"/>
      <c r="G989" s="345"/>
      <c r="H989" s="248"/>
      <c r="K989" s="346"/>
      <c r="P989" s="248"/>
      <c r="X989" s="248"/>
      <c r="AA989" s="346"/>
      <c r="AF989" s="248"/>
      <c r="AI989" s="346"/>
      <c r="AN989" s="248"/>
    </row>
    <row r="990" spans="3:40" ht="13.5" customHeight="1">
      <c r="C990" s="346"/>
      <c r="F990" s="345"/>
      <c r="G990" s="345"/>
      <c r="H990" s="248"/>
      <c r="K990" s="346"/>
      <c r="P990" s="248"/>
      <c r="X990" s="248"/>
      <c r="AA990" s="346"/>
      <c r="AF990" s="248"/>
      <c r="AI990" s="346"/>
      <c r="AN990" s="248"/>
    </row>
    <row r="991" spans="3:40" ht="13.5" customHeight="1">
      <c r="C991" s="346"/>
      <c r="F991" s="345"/>
      <c r="G991" s="345"/>
      <c r="H991" s="248"/>
      <c r="K991" s="346"/>
      <c r="P991" s="248"/>
      <c r="X991" s="248"/>
      <c r="AA991" s="346"/>
      <c r="AF991" s="248"/>
      <c r="AI991" s="346"/>
      <c r="AN991" s="248"/>
    </row>
    <row r="992" spans="3:40" ht="13.5" customHeight="1">
      <c r="C992" s="346"/>
      <c r="F992" s="345"/>
      <c r="G992" s="345"/>
      <c r="H992" s="248"/>
      <c r="K992" s="346"/>
      <c r="P992" s="248"/>
      <c r="X992" s="248"/>
      <c r="AA992" s="346"/>
      <c r="AF992" s="248"/>
      <c r="AI992" s="346"/>
      <c r="AN992" s="248"/>
    </row>
    <row r="993" spans="3:40" ht="13.5" customHeight="1">
      <c r="C993" s="346"/>
      <c r="F993" s="345"/>
      <c r="G993" s="345"/>
      <c r="H993" s="248"/>
      <c r="K993" s="346"/>
      <c r="P993" s="248"/>
      <c r="X993" s="248"/>
      <c r="AA993" s="346"/>
      <c r="AF993" s="248"/>
      <c r="AI993" s="346"/>
      <c r="AN993" s="248"/>
    </row>
    <row r="994" spans="3:40" ht="13.5" customHeight="1">
      <c r="C994" s="346"/>
      <c r="F994" s="345"/>
      <c r="G994" s="345"/>
      <c r="H994" s="248"/>
      <c r="K994" s="346"/>
      <c r="P994" s="248"/>
      <c r="X994" s="248"/>
      <c r="AA994" s="346"/>
      <c r="AF994" s="248"/>
      <c r="AI994" s="346"/>
      <c r="AN994" s="248"/>
    </row>
    <row r="995" spans="3:40" ht="13.5" customHeight="1">
      <c r="C995" s="346"/>
      <c r="F995" s="345"/>
      <c r="G995" s="345"/>
      <c r="H995" s="248"/>
      <c r="K995" s="346"/>
      <c r="P995" s="248"/>
      <c r="X995" s="248"/>
      <c r="AA995" s="346"/>
      <c r="AF995" s="248"/>
      <c r="AI995" s="346"/>
      <c r="AN995" s="248"/>
    </row>
    <row r="996" spans="3:40" ht="13.5" customHeight="1">
      <c r="C996" s="346"/>
      <c r="F996" s="345"/>
      <c r="G996" s="345"/>
      <c r="H996" s="248"/>
      <c r="K996" s="346"/>
      <c r="P996" s="248"/>
      <c r="X996" s="248"/>
      <c r="AA996" s="346"/>
      <c r="AF996" s="248"/>
      <c r="AI996" s="346"/>
      <c r="AN996" s="248"/>
    </row>
    <row r="997" spans="3:40" ht="13.5" customHeight="1">
      <c r="C997" s="346"/>
      <c r="F997" s="345"/>
      <c r="G997" s="345"/>
      <c r="H997" s="248"/>
      <c r="K997" s="346"/>
      <c r="P997" s="248"/>
      <c r="X997" s="248"/>
      <c r="AA997" s="346"/>
      <c r="AF997" s="248"/>
      <c r="AI997" s="346"/>
      <c r="AN997" s="248"/>
    </row>
    <row r="998" spans="3:40" ht="13.5" customHeight="1">
      <c r="C998" s="346"/>
      <c r="F998" s="345"/>
      <c r="G998" s="345"/>
      <c r="H998" s="248"/>
      <c r="K998" s="346"/>
      <c r="P998" s="248"/>
      <c r="X998" s="248"/>
      <c r="AA998" s="346"/>
      <c r="AF998" s="248"/>
      <c r="AI998" s="346"/>
      <c r="AN998" s="248"/>
    </row>
    <row r="999" spans="3:40" ht="13.5" customHeight="1">
      <c r="C999" s="346"/>
      <c r="F999" s="345"/>
      <c r="G999" s="345"/>
      <c r="H999" s="248"/>
      <c r="K999" s="346"/>
      <c r="P999" s="248"/>
      <c r="X999" s="248"/>
      <c r="AA999" s="346"/>
      <c r="AF999" s="248"/>
      <c r="AI999" s="346"/>
      <c r="AN999" s="248"/>
    </row>
    <row r="1000" spans="3:40" ht="13.5" customHeight="1">
      <c r="C1000" s="346"/>
      <c r="F1000" s="345"/>
      <c r="G1000" s="345"/>
      <c r="H1000" s="248"/>
      <c r="K1000" s="346"/>
      <c r="P1000" s="248"/>
      <c r="X1000" s="248"/>
      <c r="AA1000" s="346"/>
      <c r="AF1000" s="248"/>
      <c r="AI1000" s="346"/>
      <c r="AN1000" s="248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Z17:Z23"/>
    <mergeCell ref="Z24:Z29"/>
    <mergeCell ref="AH17:AH23"/>
    <mergeCell ref="AH24:AH29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68" zoomScaleNormal="68" workbookViewId="0">
      <selection activeCell="S25" sqref="S25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87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5" style="246" bestFit="1" customWidth="1"/>
    <col min="18" max="18" width="2.75" style="246" customWidth="1"/>
    <col min="19" max="19" width="9.125" style="246" customWidth="1"/>
    <col min="20" max="20" width="3.875" style="246" customWidth="1"/>
    <col min="21" max="21" width="3.75" style="246" hidden="1" customWidth="1"/>
    <col min="22" max="22" width="4.625" style="246" hidden="1" customWidth="1"/>
    <col min="23" max="23" width="3.7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625" style="246" customWidth="1"/>
    <col min="28" max="28" width="3.875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87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591" t="s">
        <v>15</v>
      </c>
      <c r="E1" s="592"/>
      <c r="F1" s="592"/>
      <c r="G1" s="592"/>
      <c r="H1" s="592"/>
      <c r="I1" s="592"/>
      <c r="J1" s="592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187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250" t="s">
        <v>20</v>
      </c>
      <c r="C2" s="378" t="s">
        <v>21</v>
      </c>
      <c r="D2" s="593">
        <v>70</v>
      </c>
      <c r="E2" s="594"/>
      <c r="F2" s="251"/>
      <c r="G2" s="251"/>
      <c r="H2" s="251"/>
      <c r="I2" s="251"/>
      <c r="J2" s="252"/>
      <c r="K2" s="595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</row>
    <row r="3" spans="1:41" ht="13.5" customHeight="1">
      <c r="A3" s="596" t="s">
        <v>22</v>
      </c>
      <c r="B3" s="253"/>
      <c r="C3" s="598">
        <v>46125</v>
      </c>
      <c r="D3" s="599"/>
      <c r="E3" s="254"/>
      <c r="F3" s="254"/>
      <c r="G3" s="254"/>
      <c r="H3" s="255"/>
      <c r="I3" s="397" t="s">
        <v>23</v>
      </c>
      <c r="J3" s="253"/>
      <c r="K3" s="598">
        <v>46126</v>
      </c>
      <c r="L3" s="599"/>
      <c r="M3" s="254"/>
      <c r="N3" s="254"/>
      <c r="O3" s="254"/>
      <c r="P3" s="255"/>
      <c r="Q3" s="256" t="s">
        <v>24</v>
      </c>
      <c r="R3" s="253"/>
      <c r="S3" s="598">
        <v>46127</v>
      </c>
      <c r="T3" s="599"/>
      <c r="U3" s="254"/>
      <c r="V3" s="254"/>
      <c r="W3" s="254"/>
      <c r="X3" s="255"/>
      <c r="Y3" s="256" t="s">
        <v>25</v>
      </c>
      <c r="Z3" s="253"/>
      <c r="AA3" s="598">
        <v>46128</v>
      </c>
      <c r="AB3" s="599"/>
      <c r="AC3" s="254"/>
      <c r="AD3" s="254"/>
      <c r="AE3" s="254"/>
      <c r="AF3" s="255"/>
      <c r="AG3" s="256" t="s">
        <v>26</v>
      </c>
      <c r="AH3" s="253"/>
      <c r="AI3" s="598">
        <v>46129</v>
      </c>
      <c r="AJ3" s="599"/>
      <c r="AK3" s="254"/>
      <c r="AL3" s="254"/>
      <c r="AM3" s="254"/>
      <c r="AN3" s="255"/>
      <c r="AO3" s="256" t="s">
        <v>27</v>
      </c>
    </row>
    <row r="4" spans="1:41" ht="13.5" customHeight="1">
      <c r="A4" s="597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398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587" t="s">
        <v>36</v>
      </c>
      <c r="B5" s="261"/>
      <c r="C5" s="262"/>
      <c r="D5" s="263"/>
      <c r="E5" s="264"/>
      <c r="F5" s="265"/>
      <c r="G5" s="266"/>
      <c r="H5" s="267"/>
      <c r="I5" s="379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588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 t="shared" ref="H6:H7" si="0">(D6*$D$2)/1000</f>
        <v>3.5</v>
      </c>
      <c r="I6" s="379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 t="shared" ref="X6:X7" si="1">(T6*$D$2)/1000</f>
        <v>4.9000000000000004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 t="shared" ref="AN6:AN7" si="2">(AJ6*$D$2)/1000</f>
        <v>3.85</v>
      </c>
      <c r="AO6" s="268"/>
    </row>
    <row r="7" spans="1:41" ht="13.5" customHeight="1">
      <c r="A7" s="588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 t="shared" si="0"/>
        <v>5.25</v>
      </c>
      <c r="I7" s="379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 t="s">
        <v>63</v>
      </c>
      <c r="T7" s="263">
        <v>60</v>
      </c>
      <c r="U7" s="270"/>
      <c r="V7" s="265"/>
      <c r="W7" s="271"/>
      <c r="X7" s="267">
        <f t="shared" si="1"/>
        <v>4.2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 t="shared" si="2"/>
        <v>4.9000000000000004</v>
      </c>
      <c r="AO7" s="268"/>
    </row>
    <row r="8" spans="1:41" ht="13.5" customHeight="1">
      <c r="A8" s="588"/>
      <c r="B8" s="269"/>
      <c r="C8" s="262"/>
      <c r="D8" s="263"/>
      <c r="E8" s="270"/>
      <c r="F8" s="265"/>
      <c r="G8" s="271"/>
      <c r="H8" s="267"/>
      <c r="I8" s="379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588"/>
      <c r="B9" s="269"/>
      <c r="C9" s="262"/>
      <c r="D9" s="263"/>
      <c r="E9" s="270"/>
      <c r="F9" s="265"/>
      <c r="G9" s="271"/>
      <c r="H9" s="267"/>
      <c r="I9" s="379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588"/>
      <c r="B10" s="272"/>
      <c r="C10" s="262"/>
      <c r="D10" s="263"/>
      <c r="E10" s="270"/>
      <c r="F10" s="265"/>
      <c r="G10" s="271"/>
      <c r="H10" s="267"/>
      <c r="I10" s="379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588"/>
      <c r="B11" s="269"/>
      <c r="C11" s="273"/>
      <c r="D11" s="274"/>
      <c r="E11" s="275"/>
      <c r="F11" s="276"/>
      <c r="G11" s="277"/>
      <c r="H11" s="267"/>
      <c r="I11" s="379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588"/>
      <c r="B12" s="269"/>
      <c r="C12" s="273"/>
      <c r="D12" s="274"/>
      <c r="E12" s="278"/>
      <c r="F12" s="265"/>
      <c r="G12" s="279"/>
      <c r="H12" s="267"/>
      <c r="I12" s="379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588"/>
      <c r="B13" s="269"/>
      <c r="C13" s="273"/>
      <c r="D13" s="280"/>
      <c r="E13" s="281"/>
      <c r="F13" s="281"/>
      <c r="G13" s="282"/>
      <c r="H13" s="267"/>
      <c r="I13" s="379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588"/>
      <c r="B14" s="269"/>
      <c r="C14" s="283"/>
      <c r="D14" s="284"/>
      <c r="E14" s="285"/>
      <c r="F14" s="278"/>
      <c r="G14" s="279"/>
      <c r="H14" s="267"/>
      <c r="I14" s="379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588"/>
      <c r="B15" s="269"/>
      <c r="C15" s="273"/>
      <c r="D15" s="280"/>
      <c r="E15" s="263"/>
      <c r="F15" s="286"/>
      <c r="G15" s="274"/>
      <c r="H15" s="267"/>
      <c r="I15" s="379"/>
      <c r="J15" s="269"/>
      <c r="K15" s="273"/>
      <c r="L15" s="280"/>
      <c r="M15" s="263"/>
      <c r="N15" s="286"/>
      <c r="O15" s="274"/>
      <c r="P15" s="26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589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1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587" t="s">
        <v>48</v>
      </c>
      <c r="B17" s="401" t="s">
        <v>217</v>
      </c>
      <c r="C17" s="321" t="s">
        <v>76</v>
      </c>
      <c r="D17" s="317">
        <v>60</v>
      </c>
      <c r="E17" s="406"/>
      <c r="F17" s="323"/>
      <c r="G17" s="232"/>
      <c r="H17" s="239">
        <v>4.08</v>
      </c>
      <c r="I17" s="243"/>
      <c r="J17" s="612" t="s">
        <v>220</v>
      </c>
      <c r="K17" s="321" t="s">
        <v>66</v>
      </c>
      <c r="L17" s="317">
        <v>15</v>
      </c>
      <c r="M17" s="406"/>
      <c r="N17" s="323"/>
      <c r="O17" s="232"/>
      <c r="P17" s="240">
        <v>1.02</v>
      </c>
      <c r="Q17" s="301"/>
      <c r="R17" s="404" t="s">
        <v>225</v>
      </c>
      <c r="S17" s="403" t="s">
        <v>229</v>
      </c>
      <c r="T17" s="296">
        <v>30</v>
      </c>
      <c r="U17" s="297"/>
      <c r="V17" s="298"/>
      <c r="W17" s="299"/>
      <c r="X17" s="300">
        <f>(T17*$D$2)/1000</f>
        <v>2.1</v>
      </c>
      <c r="Y17" s="301"/>
      <c r="Z17" s="607" t="s">
        <v>222</v>
      </c>
      <c r="AA17" s="356" t="s">
        <v>223</v>
      </c>
      <c r="AB17" s="304">
        <v>35</v>
      </c>
      <c r="AC17" s="359"/>
      <c r="AD17" s="357"/>
      <c r="AE17" s="306"/>
      <c r="AF17" s="267"/>
      <c r="AG17" s="301"/>
      <c r="AH17" s="607" t="s">
        <v>224</v>
      </c>
      <c r="AI17" s="356" t="s">
        <v>230</v>
      </c>
      <c r="AJ17" s="304">
        <v>30</v>
      </c>
      <c r="AK17" s="359"/>
      <c r="AL17" s="357"/>
      <c r="AM17" s="306"/>
      <c r="AN17" s="267">
        <v>2</v>
      </c>
      <c r="AO17" s="301"/>
    </row>
    <row r="18" spans="1:41" ht="13.5" customHeight="1">
      <c r="A18" s="588"/>
      <c r="B18" s="459" t="s">
        <v>218</v>
      </c>
      <c r="C18" s="321"/>
      <c r="D18" s="317"/>
      <c r="E18" s="322"/>
      <c r="F18" s="323"/>
      <c r="G18" s="232"/>
      <c r="H18" s="325"/>
      <c r="I18" s="244"/>
      <c r="J18" s="613"/>
      <c r="K18" s="321" t="s">
        <v>221</v>
      </c>
      <c r="L18" s="317">
        <v>15</v>
      </c>
      <c r="M18" s="322"/>
      <c r="N18" s="323"/>
      <c r="O18" s="232"/>
      <c r="P18" s="240">
        <v>1.02</v>
      </c>
      <c r="Q18" s="268"/>
      <c r="R18" s="405" t="s">
        <v>226</v>
      </c>
      <c r="S18" s="396"/>
      <c r="T18" s="280"/>
      <c r="U18" s="314"/>
      <c r="V18" s="277"/>
      <c r="W18" s="279"/>
      <c r="X18" s="267"/>
      <c r="Y18" s="268"/>
      <c r="Z18" s="608"/>
      <c r="AA18" s="321"/>
      <c r="AB18" s="317"/>
      <c r="AC18" s="322"/>
      <c r="AD18" s="323"/>
      <c r="AE18" s="232"/>
      <c r="AF18" s="267"/>
      <c r="AG18" s="268"/>
      <c r="AH18" s="608"/>
      <c r="AI18" s="321"/>
      <c r="AJ18" s="317"/>
      <c r="AK18" s="322"/>
      <c r="AL18" s="323"/>
      <c r="AM18" s="232"/>
      <c r="AN18" s="325"/>
      <c r="AO18" s="268"/>
    </row>
    <row r="19" spans="1:41" ht="13.5" customHeight="1">
      <c r="A19" s="588"/>
      <c r="B19" s="459" t="s">
        <v>219</v>
      </c>
      <c r="C19" s="321"/>
      <c r="D19" s="317"/>
      <c r="E19" s="322"/>
      <c r="F19" s="323"/>
      <c r="G19" s="232"/>
      <c r="H19" s="325"/>
      <c r="I19" s="244"/>
      <c r="J19" s="613"/>
      <c r="K19" s="321" t="s">
        <v>49</v>
      </c>
      <c r="L19" s="317">
        <v>15</v>
      </c>
      <c r="M19" s="322"/>
      <c r="N19" s="323"/>
      <c r="O19" s="232"/>
      <c r="P19" s="347">
        <v>1.02</v>
      </c>
      <c r="Q19" s="268"/>
      <c r="R19" s="269" t="s">
        <v>227</v>
      </c>
      <c r="S19" s="396"/>
      <c r="T19" s="280"/>
      <c r="U19" s="314"/>
      <c r="V19" s="277"/>
      <c r="W19" s="279"/>
      <c r="X19" s="267"/>
      <c r="Y19" s="268"/>
      <c r="Z19" s="608"/>
      <c r="AA19" s="321"/>
      <c r="AB19" s="317"/>
      <c r="AC19" s="322"/>
      <c r="AD19" s="323"/>
      <c r="AE19" s="232"/>
      <c r="AF19" s="267"/>
      <c r="AG19" s="268"/>
      <c r="AH19" s="608"/>
      <c r="AI19" s="321"/>
      <c r="AJ19" s="317"/>
      <c r="AK19" s="322"/>
      <c r="AL19" s="323"/>
      <c r="AM19" s="232"/>
      <c r="AN19" s="267"/>
      <c r="AO19" s="268"/>
    </row>
    <row r="20" spans="1:41" ht="13.5" customHeight="1">
      <c r="A20" s="588"/>
      <c r="B20" s="459"/>
      <c r="C20" s="321"/>
      <c r="D20" s="317"/>
      <c r="E20" s="322"/>
      <c r="F20" s="323"/>
      <c r="G20" s="232"/>
      <c r="H20" s="325"/>
      <c r="I20" s="244"/>
      <c r="J20" s="613"/>
      <c r="K20" s="321"/>
      <c r="L20" s="317"/>
      <c r="M20" s="322"/>
      <c r="N20" s="323"/>
      <c r="O20" s="232"/>
      <c r="P20" s="240"/>
      <c r="Q20" s="268"/>
      <c r="R20" s="269" t="s">
        <v>228</v>
      </c>
      <c r="S20" s="273"/>
      <c r="T20" s="280"/>
      <c r="U20" s="314"/>
      <c r="V20" s="277"/>
      <c r="W20" s="279"/>
      <c r="X20" s="267"/>
      <c r="Y20" s="268"/>
      <c r="Z20" s="608"/>
      <c r="AA20" s="321"/>
      <c r="AB20" s="317"/>
      <c r="AC20" s="322"/>
      <c r="AD20" s="323"/>
      <c r="AE20" s="232"/>
      <c r="AF20" s="267"/>
      <c r="AG20" s="268"/>
      <c r="AH20" s="608"/>
      <c r="AI20" s="321"/>
      <c r="AJ20" s="317"/>
      <c r="AK20" s="322"/>
      <c r="AL20" s="323"/>
      <c r="AM20" s="232"/>
      <c r="AN20" s="239"/>
      <c r="AO20" s="268"/>
    </row>
    <row r="21" spans="1:41" ht="13.5" customHeight="1">
      <c r="A21" s="588"/>
      <c r="B21" s="459"/>
      <c r="C21" s="321"/>
      <c r="D21" s="317"/>
      <c r="E21" s="322"/>
      <c r="F21" s="323"/>
      <c r="G21" s="232"/>
      <c r="H21" s="325"/>
      <c r="I21" s="244"/>
      <c r="J21" s="613"/>
      <c r="K21" s="273"/>
      <c r="L21" s="280"/>
      <c r="M21" s="314"/>
      <c r="N21" s="277"/>
      <c r="O21" s="279"/>
      <c r="P21" s="267"/>
      <c r="Q21" s="268"/>
      <c r="R21" s="269"/>
      <c r="S21" s="273"/>
      <c r="T21" s="280"/>
      <c r="U21" s="314"/>
      <c r="V21" s="277"/>
      <c r="W21" s="279"/>
      <c r="X21" s="267"/>
      <c r="Y21" s="268"/>
      <c r="Z21" s="608"/>
      <c r="AA21" s="321"/>
      <c r="AB21" s="317"/>
      <c r="AC21" s="322"/>
      <c r="AD21" s="323"/>
      <c r="AE21" s="232"/>
      <c r="AF21" s="267"/>
      <c r="AG21" s="268"/>
      <c r="AH21" s="608"/>
      <c r="AI21" s="321"/>
      <c r="AJ21" s="317"/>
      <c r="AK21" s="322"/>
      <c r="AL21" s="323"/>
      <c r="AM21" s="232"/>
      <c r="AN21" s="239"/>
      <c r="AO21" s="268"/>
    </row>
    <row r="22" spans="1:41" ht="13.5" customHeight="1">
      <c r="A22" s="588"/>
      <c r="B22" s="459"/>
      <c r="C22" s="321"/>
      <c r="D22" s="317"/>
      <c r="E22" s="322"/>
      <c r="F22" s="323"/>
      <c r="G22" s="232"/>
      <c r="H22" s="325"/>
      <c r="I22" s="244"/>
      <c r="J22" s="613"/>
      <c r="K22" s="273"/>
      <c r="L22" s="280"/>
      <c r="M22" s="314"/>
      <c r="N22" s="277"/>
      <c r="O22" s="279"/>
      <c r="P22" s="267"/>
      <c r="Q22" s="268"/>
      <c r="R22" s="269"/>
      <c r="S22" s="273"/>
      <c r="T22" s="280"/>
      <c r="U22" s="314"/>
      <c r="V22" s="277"/>
      <c r="W22" s="279"/>
      <c r="X22" s="267"/>
      <c r="Y22" s="268"/>
      <c r="Z22" s="608"/>
      <c r="AA22" s="321"/>
      <c r="AB22" s="317"/>
      <c r="AC22" s="322"/>
      <c r="AD22" s="323"/>
      <c r="AE22" s="232"/>
      <c r="AF22" s="240"/>
      <c r="AG22" s="268"/>
      <c r="AH22" s="608"/>
      <c r="AI22" s="321"/>
      <c r="AJ22" s="317"/>
      <c r="AK22" s="322"/>
      <c r="AL22" s="323"/>
      <c r="AM22" s="232"/>
      <c r="AN22" s="240"/>
      <c r="AO22" s="268"/>
    </row>
    <row r="23" spans="1:41" ht="13.5" customHeight="1">
      <c r="A23" s="588"/>
      <c r="B23" s="460"/>
      <c r="C23" s="321"/>
      <c r="D23" s="317"/>
      <c r="E23" s="363"/>
      <c r="F23" s="363"/>
      <c r="G23" s="232"/>
      <c r="H23" s="239"/>
      <c r="I23" s="244"/>
      <c r="J23" s="614"/>
      <c r="K23" s="273"/>
      <c r="L23" s="280"/>
      <c r="M23" s="278"/>
      <c r="N23" s="278"/>
      <c r="O23" s="279"/>
      <c r="P23" s="267"/>
      <c r="Q23" s="268"/>
      <c r="R23" s="272"/>
      <c r="S23" s="273"/>
      <c r="T23" s="280"/>
      <c r="U23" s="278"/>
      <c r="V23" s="278"/>
      <c r="W23" s="279"/>
      <c r="X23" s="267"/>
      <c r="Y23" s="268"/>
      <c r="Z23" s="609"/>
      <c r="AA23" s="321"/>
      <c r="AB23" s="317"/>
      <c r="AC23" s="322"/>
      <c r="AD23" s="323"/>
      <c r="AE23" s="232"/>
      <c r="AF23" s="239"/>
      <c r="AG23" s="268"/>
      <c r="AH23" s="609"/>
      <c r="AI23" s="321"/>
      <c r="AJ23" s="317"/>
      <c r="AK23" s="322"/>
      <c r="AL23" s="323"/>
      <c r="AM23" s="232"/>
      <c r="AN23" s="239"/>
      <c r="AO23" s="268"/>
    </row>
    <row r="24" spans="1:41" ht="13.5" customHeight="1">
      <c r="A24" s="588"/>
      <c r="B24" s="610"/>
      <c r="C24" s="321"/>
      <c r="D24" s="317"/>
      <c r="E24" s="363"/>
      <c r="F24" s="363"/>
      <c r="G24" s="232"/>
      <c r="H24" s="239"/>
      <c r="I24" s="268"/>
      <c r="J24" s="269" t="s">
        <v>251</v>
      </c>
      <c r="K24" s="328" t="s">
        <v>253</v>
      </c>
      <c r="L24" s="280">
        <v>10</v>
      </c>
      <c r="M24" s="278"/>
      <c r="N24" s="265"/>
      <c r="O24" s="279"/>
      <c r="P24" s="267">
        <v>1</v>
      </c>
      <c r="Q24" s="268"/>
      <c r="R24" s="269" t="s">
        <v>58</v>
      </c>
      <c r="S24" s="273" t="s">
        <v>12</v>
      </c>
      <c r="T24" s="280">
        <v>190</v>
      </c>
      <c r="U24" s="278"/>
      <c r="V24" s="278"/>
      <c r="W24" s="279"/>
      <c r="X24" s="267">
        <f>(T24*$D$2)/1000</f>
        <v>13.3</v>
      </c>
      <c r="Y24" s="268"/>
      <c r="Z24" s="269" t="s">
        <v>231</v>
      </c>
      <c r="AA24" s="273" t="s">
        <v>232</v>
      </c>
      <c r="AB24" s="280">
        <v>190</v>
      </c>
      <c r="AC24" s="278"/>
      <c r="AD24" s="278"/>
      <c r="AE24" s="279"/>
      <c r="AF24" s="267">
        <f>(AB24*$D$2)/1000</f>
        <v>13.3</v>
      </c>
      <c r="AG24" s="268"/>
      <c r="AH24" s="269" t="s">
        <v>58</v>
      </c>
      <c r="AI24" s="273" t="s">
        <v>12</v>
      </c>
      <c r="AJ24" s="280">
        <v>190</v>
      </c>
      <c r="AK24" s="278"/>
      <c r="AL24" s="278"/>
      <c r="AM24" s="279"/>
      <c r="AN24" s="267">
        <f>(AJ24*$D$2)/1000</f>
        <v>13.3</v>
      </c>
      <c r="AO24" s="268"/>
    </row>
    <row r="25" spans="1:41" ht="13.5" customHeight="1">
      <c r="A25" s="588"/>
      <c r="B25" s="608"/>
      <c r="C25" s="365"/>
      <c r="D25" s="317"/>
      <c r="E25" s="363"/>
      <c r="F25" s="366"/>
      <c r="G25" s="232"/>
      <c r="H25" s="348"/>
      <c r="I25" s="268"/>
      <c r="J25" s="269" t="s">
        <v>252</v>
      </c>
      <c r="K25" s="273"/>
      <c r="L25" s="280"/>
      <c r="M25" s="275"/>
      <c r="N25" s="275"/>
      <c r="O25" s="266"/>
      <c r="P25" s="267"/>
      <c r="Q25" s="268"/>
      <c r="R25" s="269" t="s">
        <v>59</v>
      </c>
      <c r="S25" s="328"/>
      <c r="T25" s="280"/>
      <c r="U25" s="278"/>
      <c r="V25" s="265"/>
      <c r="W25" s="279"/>
      <c r="X25" s="267"/>
      <c r="Y25" s="268"/>
      <c r="Z25" s="269" t="s">
        <v>59</v>
      </c>
      <c r="AA25" s="328"/>
      <c r="AB25" s="280"/>
      <c r="AC25" s="278"/>
      <c r="AD25" s="265"/>
      <c r="AE25" s="279"/>
      <c r="AF25" s="267"/>
      <c r="AG25" s="268"/>
      <c r="AH25" s="269" t="s">
        <v>59</v>
      </c>
      <c r="AI25" s="328"/>
      <c r="AJ25" s="280"/>
      <c r="AK25" s="278"/>
      <c r="AL25" s="265"/>
      <c r="AM25" s="279"/>
      <c r="AN25" s="267"/>
      <c r="AO25" s="268"/>
    </row>
    <row r="26" spans="1:41" ht="13.5" customHeight="1">
      <c r="A26" s="588"/>
      <c r="B26" s="608"/>
      <c r="C26" s="321"/>
      <c r="D26" s="317"/>
      <c r="E26" s="367"/>
      <c r="F26" s="367"/>
      <c r="G26" s="368"/>
      <c r="H26" s="348"/>
      <c r="I26" s="332"/>
      <c r="J26" s="269"/>
      <c r="K26" s="273"/>
      <c r="L26" s="280"/>
      <c r="M26" s="281"/>
      <c r="N26" s="278"/>
      <c r="O26" s="279"/>
      <c r="P26" s="267"/>
      <c r="Q26" s="332"/>
      <c r="R26" s="269"/>
      <c r="S26" s="273"/>
      <c r="T26" s="280"/>
      <c r="U26" s="275"/>
      <c r="V26" s="275"/>
      <c r="W26" s="266"/>
      <c r="X26" s="267"/>
      <c r="Y26" s="332"/>
      <c r="Z26" s="269"/>
      <c r="AA26" s="273"/>
      <c r="AB26" s="280"/>
      <c r="AC26" s="275"/>
      <c r="AD26" s="275"/>
      <c r="AE26" s="266"/>
      <c r="AF26" s="267"/>
      <c r="AG26" s="332"/>
      <c r="AH26" s="269"/>
      <c r="AI26" s="273"/>
      <c r="AJ26" s="280"/>
      <c r="AK26" s="275"/>
      <c r="AL26" s="275"/>
      <c r="AM26" s="266"/>
      <c r="AN26" s="267"/>
      <c r="AO26" s="332"/>
    </row>
    <row r="27" spans="1:41" ht="13.5" customHeight="1">
      <c r="A27" s="588"/>
      <c r="B27" s="608"/>
      <c r="C27" s="321"/>
      <c r="D27" s="317"/>
      <c r="E27" s="369"/>
      <c r="F27" s="363"/>
      <c r="G27" s="232"/>
      <c r="H27" s="239"/>
      <c r="I27" s="268"/>
      <c r="J27" s="269"/>
      <c r="K27" s="273"/>
      <c r="L27" s="280"/>
      <c r="M27" s="263"/>
      <c r="N27" s="278"/>
      <c r="O27" s="279"/>
      <c r="P27" s="267"/>
      <c r="Q27" s="268"/>
      <c r="R27" s="269"/>
      <c r="S27" s="273"/>
      <c r="T27" s="280"/>
      <c r="U27" s="281"/>
      <c r="V27" s="278"/>
      <c r="W27" s="279"/>
      <c r="X27" s="267"/>
      <c r="Y27" s="268"/>
      <c r="Z27" s="269"/>
      <c r="AA27" s="273"/>
      <c r="AB27" s="280"/>
      <c r="AC27" s="281"/>
      <c r="AD27" s="278"/>
      <c r="AE27" s="279"/>
      <c r="AF27" s="267"/>
      <c r="AG27" s="268"/>
      <c r="AH27" s="269"/>
      <c r="AI27" s="273"/>
      <c r="AJ27" s="280"/>
      <c r="AK27" s="281"/>
      <c r="AL27" s="278"/>
      <c r="AM27" s="279"/>
      <c r="AN27" s="267"/>
      <c r="AO27" s="268"/>
    </row>
    <row r="28" spans="1:41" ht="13.5" customHeight="1">
      <c r="A28" s="588"/>
      <c r="B28" s="608"/>
      <c r="C28" s="321"/>
      <c r="D28" s="317"/>
      <c r="E28" s="364"/>
      <c r="F28" s="363"/>
      <c r="G28" s="232"/>
      <c r="H28" s="348"/>
      <c r="I28" s="268"/>
      <c r="J28" s="269"/>
      <c r="K28" s="273"/>
      <c r="L28" s="280"/>
      <c r="M28" s="263"/>
      <c r="N28" s="278"/>
      <c r="O28" s="279"/>
      <c r="P28" s="267"/>
      <c r="Q28" s="268"/>
      <c r="R28" s="269"/>
      <c r="S28" s="273"/>
      <c r="T28" s="280"/>
      <c r="U28" s="263"/>
      <c r="V28" s="278"/>
      <c r="W28" s="279"/>
      <c r="X28" s="267"/>
      <c r="Y28" s="268"/>
      <c r="Z28" s="269"/>
      <c r="AA28" s="273"/>
      <c r="AB28" s="280"/>
      <c r="AC28" s="263"/>
      <c r="AD28" s="278"/>
      <c r="AE28" s="279"/>
      <c r="AF28" s="267"/>
      <c r="AG28" s="268"/>
      <c r="AH28" s="269"/>
      <c r="AI28" s="273"/>
      <c r="AJ28" s="280"/>
      <c r="AK28" s="263"/>
      <c r="AL28" s="278"/>
      <c r="AM28" s="279"/>
      <c r="AN28" s="267"/>
      <c r="AO28" s="268"/>
    </row>
    <row r="29" spans="1:41" ht="13.5" customHeight="1" thickBot="1">
      <c r="A29" s="590"/>
      <c r="B29" s="611"/>
      <c r="C29" s="372"/>
      <c r="D29" s="372"/>
      <c r="E29" s="373"/>
      <c r="F29" s="374"/>
      <c r="G29" s="375"/>
      <c r="H29" s="350"/>
      <c r="I29" s="338"/>
      <c r="J29" s="333"/>
      <c r="K29" s="334"/>
      <c r="L29" s="334"/>
      <c r="M29" s="335"/>
      <c r="N29" s="336"/>
      <c r="O29" s="337"/>
      <c r="P29" s="291"/>
      <c r="Q29" s="338"/>
      <c r="R29" s="333"/>
      <c r="S29" s="334"/>
      <c r="T29" s="334"/>
      <c r="U29" s="335"/>
      <c r="V29" s="336"/>
      <c r="W29" s="337"/>
      <c r="X29" s="291"/>
      <c r="Y29" s="338"/>
      <c r="Z29" s="333"/>
      <c r="AA29" s="334"/>
      <c r="AB29" s="334"/>
      <c r="AC29" s="335"/>
      <c r="AD29" s="336"/>
      <c r="AE29" s="337"/>
      <c r="AF29" s="291"/>
      <c r="AG29" s="338"/>
      <c r="AH29" s="333"/>
      <c r="AI29" s="334"/>
      <c r="AJ29" s="334"/>
      <c r="AK29" s="335"/>
      <c r="AL29" s="336"/>
      <c r="AM29" s="337"/>
      <c r="AN29" s="291"/>
      <c r="AO29" s="338"/>
    </row>
    <row r="30" spans="1:41" ht="13.5" customHeight="1">
      <c r="B30" s="343"/>
      <c r="C30" s="344" t="s">
        <v>60</v>
      </c>
      <c r="F30" s="345"/>
      <c r="G30" s="345"/>
      <c r="H30" s="248"/>
      <c r="J30" s="343"/>
      <c r="K30" s="344" t="s">
        <v>61</v>
      </c>
      <c r="L30" s="343"/>
      <c r="P30" s="248"/>
      <c r="R30" s="343"/>
      <c r="S30" s="343" t="s">
        <v>62</v>
      </c>
      <c r="X30" s="248"/>
      <c r="Z30" s="343"/>
      <c r="AA30" s="344"/>
      <c r="AF30" s="248"/>
      <c r="AH30" s="343"/>
      <c r="AI30" s="344"/>
      <c r="AN30" s="248"/>
    </row>
    <row r="31" spans="1:41" ht="13.5" customHeight="1">
      <c r="B31" s="343"/>
      <c r="C31" s="344"/>
      <c r="F31" s="345"/>
      <c r="G31" s="345"/>
      <c r="H31" s="248"/>
      <c r="J31" s="343"/>
      <c r="K31" s="344"/>
      <c r="L31" s="343"/>
      <c r="P31" s="248"/>
      <c r="R31" s="343"/>
      <c r="S31" s="343"/>
      <c r="X31" s="248"/>
      <c r="Y31" s="414"/>
      <c r="Z31" s="563"/>
      <c r="AA31" s="564"/>
      <c r="AB31" s="414"/>
      <c r="AF31" s="248"/>
    </row>
    <row r="32" spans="1:41" ht="13.5" customHeight="1">
      <c r="Y32" s="414"/>
      <c r="Z32" s="414"/>
      <c r="AA32" s="414"/>
      <c r="AB32" s="414"/>
    </row>
    <row r="33" spans="3:40" ht="13.5" customHeight="1">
      <c r="C33" s="346"/>
      <c r="F33" s="345"/>
      <c r="G33" s="345"/>
      <c r="H33" s="248"/>
      <c r="K33" s="346"/>
      <c r="P33" s="248"/>
      <c r="X33" s="248"/>
      <c r="Y33" s="414"/>
      <c r="Z33" s="565"/>
      <c r="AA33" s="566"/>
      <c r="AB33" s="567"/>
      <c r="AF33" s="248"/>
    </row>
    <row r="34" spans="3:40" ht="13.5" customHeight="1">
      <c r="C34" s="346"/>
      <c r="F34" s="345"/>
      <c r="G34" s="345"/>
      <c r="H34" s="248"/>
      <c r="K34" s="346"/>
      <c r="P34" s="248"/>
      <c r="X34" s="248"/>
      <c r="Y34" s="414"/>
      <c r="Z34" s="565"/>
      <c r="AA34" s="566"/>
      <c r="AB34" s="567"/>
      <c r="AF34" s="248"/>
    </row>
    <row r="35" spans="3:40" ht="13.5" customHeight="1">
      <c r="C35" s="346"/>
      <c r="F35" s="345"/>
      <c r="G35" s="345"/>
      <c r="H35" s="248"/>
      <c r="K35" s="346"/>
      <c r="P35" s="248"/>
      <c r="X35" s="248"/>
      <c r="Y35" s="414"/>
      <c r="Z35" s="565"/>
      <c r="AA35" s="566"/>
      <c r="AB35" s="567"/>
      <c r="AF35" s="248"/>
    </row>
    <row r="36" spans="3:40" ht="13.5" customHeight="1">
      <c r="C36" s="346"/>
      <c r="F36" s="345"/>
      <c r="G36" s="345"/>
      <c r="H36" s="248"/>
      <c r="K36" s="346"/>
      <c r="P36" s="248"/>
      <c r="X36" s="248"/>
      <c r="Y36" s="414"/>
      <c r="Z36" s="565"/>
      <c r="AA36" s="566"/>
      <c r="AB36" s="567"/>
      <c r="AF36" s="248"/>
    </row>
    <row r="37" spans="3:40" ht="13.5" customHeight="1">
      <c r="C37" s="346"/>
      <c r="F37" s="345"/>
      <c r="G37" s="345"/>
      <c r="H37" s="248"/>
      <c r="K37" s="346"/>
      <c r="P37" s="248"/>
      <c r="X37" s="248"/>
      <c r="Y37" s="414"/>
      <c r="Z37" s="568"/>
      <c r="AA37" s="569"/>
      <c r="AB37" s="570"/>
      <c r="AF37" s="248"/>
    </row>
    <row r="38" spans="3:40" ht="13.5" customHeight="1">
      <c r="C38" s="346"/>
      <c r="F38" s="345"/>
      <c r="G38" s="345"/>
      <c r="H38" s="248"/>
      <c r="K38" s="346"/>
      <c r="P38" s="248"/>
      <c r="X38" s="248"/>
      <c r="AA38" s="346"/>
      <c r="AF38" s="248"/>
    </row>
    <row r="39" spans="3:40" ht="13.5" customHeight="1">
      <c r="C39" s="346"/>
      <c r="F39" s="345"/>
      <c r="G39" s="345"/>
      <c r="H39" s="248"/>
      <c r="K39" s="346"/>
      <c r="P39" s="248"/>
      <c r="X39" s="248"/>
      <c r="AA39" s="346"/>
      <c r="AF39" s="248"/>
      <c r="AI39" s="346"/>
      <c r="AN39" s="248"/>
    </row>
    <row r="40" spans="3:40" ht="13.5" customHeight="1">
      <c r="C40" s="346"/>
      <c r="F40" s="345"/>
      <c r="G40" s="345"/>
      <c r="H40" s="248"/>
      <c r="K40" s="346"/>
      <c r="P40" s="248"/>
      <c r="X40" s="248"/>
      <c r="AA40" s="346"/>
      <c r="AF40" s="248"/>
      <c r="AI40" s="346"/>
      <c r="AN40" s="248"/>
    </row>
    <row r="41" spans="3:40" ht="13.5" customHeight="1">
      <c r="C41" s="346"/>
      <c r="F41" s="345"/>
      <c r="G41" s="345"/>
      <c r="H41" s="248"/>
      <c r="K41" s="346"/>
      <c r="P41" s="248"/>
      <c r="X41" s="248"/>
      <c r="AA41" s="346"/>
      <c r="AF41" s="248"/>
      <c r="AI41" s="346"/>
      <c r="AN41" s="248"/>
    </row>
    <row r="42" spans="3:40" ht="13.5" customHeight="1">
      <c r="C42" s="346"/>
      <c r="F42" s="345"/>
      <c r="G42" s="345"/>
      <c r="H42" s="248"/>
      <c r="K42" s="346"/>
      <c r="P42" s="248"/>
      <c r="X42" s="248"/>
      <c r="AA42" s="346"/>
      <c r="AF42" s="248"/>
      <c r="AI42" s="346"/>
      <c r="AN42" s="248"/>
    </row>
    <row r="43" spans="3:40" ht="13.5" customHeight="1">
      <c r="C43" s="346"/>
      <c r="F43" s="345"/>
      <c r="G43" s="345"/>
      <c r="H43" s="248"/>
      <c r="K43" s="346"/>
      <c r="P43" s="248"/>
      <c r="X43" s="248"/>
      <c r="AA43" s="346"/>
      <c r="AF43" s="248"/>
      <c r="AI43" s="346"/>
      <c r="AN43" s="248"/>
    </row>
    <row r="44" spans="3:40" ht="13.5" customHeight="1">
      <c r="C44" s="346"/>
      <c r="F44" s="345"/>
      <c r="G44" s="345"/>
      <c r="H44" s="248"/>
      <c r="K44" s="346"/>
      <c r="P44" s="248"/>
      <c r="X44" s="248"/>
      <c r="AA44" s="346"/>
      <c r="AF44" s="248"/>
      <c r="AI44" s="346"/>
      <c r="AN44" s="248"/>
    </row>
    <row r="45" spans="3:40" ht="13.5" customHeight="1">
      <c r="C45" s="346"/>
      <c r="F45" s="345"/>
      <c r="G45" s="345"/>
      <c r="H45" s="248"/>
      <c r="K45" s="346"/>
      <c r="P45" s="248"/>
      <c r="X45" s="248"/>
      <c r="AA45" s="346"/>
      <c r="AF45" s="248"/>
      <c r="AI45" s="346"/>
      <c r="AN45" s="248"/>
    </row>
    <row r="46" spans="3:40" ht="13.5" customHeight="1">
      <c r="C46" s="346"/>
      <c r="F46" s="345"/>
      <c r="G46" s="345"/>
      <c r="H46" s="248"/>
      <c r="K46" s="346"/>
      <c r="P46" s="248"/>
      <c r="X46" s="248"/>
      <c r="AA46" s="346"/>
      <c r="AF46" s="248"/>
      <c r="AI46" s="346"/>
      <c r="AN46" s="248"/>
    </row>
    <row r="47" spans="3:40" ht="13.5" customHeight="1">
      <c r="C47" s="346"/>
      <c r="F47" s="345"/>
      <c r="G47" s="345"/>
      <c r="H47" s="248"/>
      <c r="K47" s="346"/>
      <c r="P47" s="248"/>
      <c r="X47" s="248"/>
      <c r="AA47" s="346"/>
      <c r="AF47" s="248"/>
      <c r="AI47" s="346"/>
      <c r="AN47" s="248"/>
    </row>
    <row r="48" spans="3:40" ht="13.5" customHeight="1">
      <c r="C48" s="346"/>
      <c r="F48" s="345"/>
      <c r="G48" s="345"/>
      <c r="H48" s="248"/>
      <c r="K48" s="346"/>
      <c r="P48" s="248"/>
      <c r="X48" s="248"/>
      <c r="AA48" s="346"/>
      <c r="AF48" s="248"/>
      <c r="AI48" s="346"/>
      <c r="AN48" s="248"/>
    </row>
    <row r="49" spans="3:40" ht="13.5" customHeight="1">
      <c r="C49" s="346"/>
      <c r="F49" s="345"/>
      <c r="G49" s="345"/>
      <c r="H49" s="248"/>
      <c r="K49" s="346"/>
      <c r="P49" s="248"/>
      <c r="X49" s="248"/>
      <c r="AA49" s="346"/>
      <c r="AF49" s="248"/>
      <c r="AI49" s="346"/>
      <c r="AN49" s="248"/>
    </row>
    <row r="50" spans="3:40" ht="13.5" customHeight="1">
      <c r="C50" s="346"/>
      <c r="F50" s="345"/>
      <c r="G50" s="345"/>
      <c r="H50" s="248"/>
      <c r="K50" s="346"/>
      <c r="P50" s="248"/>
      <c r="X50" s="248"/>
      <c r="AA50" s="346"/>
      <c r="AF50" s="248"/>
      <c r="AI50" s="346"/>
      <c r="AN50" s="248"/>
    </row>
    <row r="51" spans="3:40" ht="13.5" customHeight="1">
      <c r="C51" s="346"/>
      <c r="F51" s="345"/>
      <c r="G51" s="345"/>
      <c r="H51" s="248"/>
      <c r="K51" s="346"/>
      <c r="P51" s="248"/>
      <c r="X51" s="248"/>
      <c r="AA51" s="346"/>
      <c r="AF51" s="248"/>
      <c r="AI51" s="346"/>
      <c r="AN51" s="248"/>
    </row>
    <row r="52" spans="3:40" ht="13.5" customHeight="1">
      <c r="C52" s="346"/>
      <c r="F52" s="345"/>
      <c r="G52" s="345"/>
      <c r="H52" s="248"/>
      <c r="K52" s="346"/>
      <c r="P52" s="248"/>
      <c r="X52" s="248"/>
      <c r="AA52" s="346"/>
      <c r="AF52" s="248"/>
      <c r="AI52" s="346"/>
      <c r="AN52" s="248"/>
    </row>
    <row r="53" spans="3:40" ht="13.5" customHeight="1">
      <c r="C53" s="346"/>
      <c r="F53" s="345"/>
      <c r="G53" s="345"/>
      <c r="H53" s="248"/>
      <c r="K53" s="346"/>
      <c r="P53" s="248"/>
      <c r="X53" s="248"/>
      <c r="AA53" s="346"/>
      <c r="AF53" s="248"/>
      <c r="AI53" s="346"/>
      <c r="AN53" s="248"/>
    </row>
    <row r="54" spans="3:40" ht="13.5" customHeight="1">
      <c r="C54" s="346"/>
      <c r="F54" s="345"/>
      <c r="G54" s="345"/>
      <c r="H54" s="248"/>
      <c r="K54" s="346"/>
      <c r="P54" s="248"/>
      <c r="X54" s="248"/>
      <c r="AA54" s="346"/>
      <c r="AF54" s="248"/>
      <c r="AI54" s="346"/>
      <c r="AN54" s="248"/>
    </row>
    <row r="55" spans="3:40" ht="13.5" customHeight="1">
      <c r="C55" s="346"/>
      <c r="F55" s="345"/>
      <c r="G55" s="345"/>
      <c r="H55" s="248"/>
      <c r="K55" s="346"/>
      <c r="P55" s="248"/>
      <c r="X55" s="248"/>
      <c r="AA55" s="346"/>
      <c r="AF55" s="248"/>
      <c r="AI55" s="346"/>
      <c r="AN55" s="248"/>
    </row>
    <row r="56" spans="3:40" ht="13.5" customHeight="1">
      <c r="C56" s="346"/>
      <c r="F56" s="345"/>
      <c r="G56" s="345"/>
      <c r="H56" s="248"/>
      <c r="K56" s="346"/>
      <c r="P56" s="248"/>
      <c r="X56" s="248"/>
      <c r="AA56" s="346"/>
      <c r="AF56" s="248"/>
      <c r="AI56" s="346"/>
      <c r="AN56" s="248"/>
    </row>
    <row r="57" spans="3:40" ht="13.5" customHeight="1">
      <c r="C57" s="346"/>
      <c r="F57" s="345"/>
      <c r="G57" s="345"/>
      <c r="H57" s="248"/>
      <c r="K57" s="346"/>
      <c r="P57" s="248"/>
      <c r="X57" s="248"/>
      <c r="AA57" s="346"/>
      <c r="AF57" s="248"/>
      <c r="AI57" s="346"/>
      <c r="AN57" s="248"/>
    </row>
    <row r="58" spans="3:40" ht="13.5" customHeight="1">
      <c r="C58" s="346"/>
      <c r="F58" s="345"/>
      <c r="G58" s="345"/>
      <c r="H58" s="248"/>
      <c r="K58" s="346"/>
      <c r="P58" s="248"/>
      <c r="X58" s="248"/>
      <c r="AA58" s="346"/>
      <c r="AF58" s="248"/>
      <c r="AI58" s="346"/>
      <c r="AN58" s="248"/>
    </row>
    <row r="59" spans="3:40" ht="13.5" customHeight="1">
      <c r="C59" s="346"/>
      <c r="F59" s="345"/>
      <c r="G59" s="345"/>
      <c r="H59" s="248"/>
      <c r="K59" s="346"/>
      <c r="P59" s="248"/>
      <c r="X59" s="248"/>
      <c r="AA59" s="346"/>
      <c r="AF59" s="248"/>
      <c r="AI59" s="346"/>
      <c r="AN59" s="248"/>
    </row>
    <row r="60" spans="3:40" ht="13.5" customHeight="1">
      <c r="C60" s="346"/>
      <c r="F60" s="345"/>
      <c r="G60" s="345"/>
      <c r="H60" s="248"/>
      <c r="K60" s="346"/>
      <c r="P60" s="248"/>
      <c r="X60" s="248"/>
      <c r="AA60" s="346"/>
      <c r="AF60" s="248"/>
      <c r="AI60" s="346"/>
      <c r="AN60" s="248"/>
    </row>
    <row r="61" spans="3:40" ht="13.5" customHeight="1">
      <c r="C61" s="346"/>
      <c r="F61" s="345"/>
      <c r="G61" s="345"/>
      <c r="H61" s="248"/>
      <c r="K61" s="346"/>
      <c r="P61" s="248"/>
      <c r="X61" s="248"/>
      <c r="AA61" s="346"/>
      <c r="AF61" s="248"/>
      <c r="AI61" s="346"/>
      <c r="AN61" s="248"/>
    </row>
    <row r="62" spans="3:40" ht="13.5" customHeight="1">
      <c r="C62" s="346"/>
      <c r="F62" s="345"/>
      <c r="G62" s="345"/>
      <c r="H62" s="248"/>
      <c r="K62" s="346"/>
      <c r="P62" s="248"/>
      <c r="X62" s="248"/>
      <c r="AA62" s="346"/>
      <c r="AF62" s="248"/>
      <c r="AI62" s="346"/>
      <c r="AN62" s="248"/>
    </row>
    <row r="63" spans="3:40" ht="13.5" customHeight="1">
      <c r="C63" s="346"/>
      <c r="F63" s="345"/>
      <c r="G63" s="345"/>
      <c r="H63" s="248"/>
      <c r="K63" s="346"/>
      <c r="P63" s="248"/>
      <c r="X63" s="248"/>
      <c r="AA63" s="346"/>
      <c r="AF63" s="248"/>
      <c r="AI63" s="346"/>
      <c r="AN63" s="248"/>
    </row>
    <row r="64" spans="3:40" ht="13.5" customHeight="1">
      <c r="C64" s="346"/>
      <c r="F64" s="345"/>
      <c r="G64" s="345"/>
      <c r="H64" s="248"/>
      <c r="K64" s="346"/>
      <c r="P64" s="248"/>
      <c r="X64" s="248"/>
      <c r="AA64" s="346"/>
      <c r="AF64" s="248"/>
      <c r="AI64" s="346"/>
      <c r="AN64" s="248"/>
    </row>
    <row r="65" spans="3:40" ht="13.5" customHeight="1">
      <c r="C65" s="346"/>
      <c r="F65" s="345"/>
      <c r="G65" s="345"/>
      <c r="H65" s="248"/>
      <c r="K65" s="346"/>
      <c r="P65" s="248"/>
      <c r="X65" s="248"/>
      <c r="AA65" s="346"/>
      <c r="AF65" s="248"/>
      <c r="AI65" s="346"/>
      <c r="AN65" s="248"/>
    </row>
    <row r="66" spans="3:40" ht="13.5" customHeight="1">
      <c r="C66" s="346"/>
      <c r="F66" s="345"/>
      <c r="G66" s="345"/>
      <c r="H66" s="248"/>
      <c r="K66" s="346"/>
      <c r="P66" s="248"/>
      <c r="X66" s="248"/>
      <c r="AA66" s="346"/>
      <c r="AF66" s="248"/>
      <c r="AI66" s="346"/>
      <c r="AN66" s="248"/>
    </row>
    <row r="67" spans="3:40" ht="13.5" customHeight="1">
      <c r="C67" s="346"/>
      <c r="F67" s="345"/>
      <c r="G67" s="345"/>
      <c r="H67" s="248"/>
      <c r="K67" s="346"/>
      <c r="P67" s="248"/>
      <c r="X67" s="248"/>
      <c r="AA67" s="346"/>
      <c r="AF67" s="248"/>
      <c r="AI67" s="346"/>
      <c r="AN67" s="248"/>
    </row>
    <row r="68" spans="3:40" ht="13.5" customHeight="1">
      <c r="C68" s="346"/>
      <c r="F68" s="345"/>
      <c r="G68" s="345"/>
      <c r="H68" s="248"/>
      <c r="K68" s="346"/>
      <c r="P68" s="248"/>
      <c r="X68" s="248"/>
      <c r="AA68" s="346"/>
      <c r="AF68" s="248"/>
      <c r="AI68" s="346"/>
      <c r="AN68" s="248"/>
    </row>
    <row r="69" spans="3:40" ht="13.5" customHeight="1">
      <c r="C69" s="346"/>
      <c r="F69" s="345"/>
      <c r="G69" s="345"/>
      <c r="H69" s="248"/>
      <c r="K69" s="346"/>
      <c r="P69" s="248"/>
      <c r="X69" s="248"/>
      <c r="AA69" s="346"/>
      <c r="AF69" s="248"/>
      <c r="AI69" s="346"/>
      <c r="AN69" s="248"/>
    </row>
    <row r="70" spans="3:40" ht="13.5" customHeight="1">
      <c r="C70" s="346"/>
      <c r="F70" s="345"/>
      <c r="G70" s="345"/>
      <c r="H70" s="248"/>
      <c r="K70" s="346"/>
      <c r="P70" s="248"/>
      <c r="X70" s="248"/>
      <c r="AA70" s="346"/>
      <c r="AF70" s="248"/>
      <c r="AI70" s="346"/>
      <c r="AN70" s="248"/>
    </row>
    <row r="71" spans="3:40" ht="13.5" customHeight="1">
      <c r="C71" s="346"/>
      <c r="F71" s="345"/>
      <c r="G71" s="345"/>
      <c r="H71" s="248"/>
      <c r="K71" s="346"/>
      <c r="P71" s="248"/>
      <c r="X71" s="248"/>
      <c r="AA71" s="346"/>
      <c r="AF71" s="248"/>
      <c r="AI71" s="346"/>
      <c r="AN71" s="248"/>
    </row>
    <row r="72" spans="3:40" ht="13.5" customHeight="1">
      <c r="C72" s="346"/>
      <c r="F72" s="345"/>
      <c r="G72" s="345"/>
      <c r="H72" s="248"/>
      <c r="K72" s="346"/>
      <c r="P72" s="248"/>
      <c r="X72" s="248"/>
      <c r="AA72" s="346"/>
      <c r="AF72" s="248"/>
      <c r="AI72" s="346"/>
      <c r="AN72" s="248"/>
    </row>
    <row r="73" spans="3:40" ht="13.5" customHeight="1">
      <c r="C73" s="346"/>
      <c r="F73" s="345"/>
      <c r="G73" s="345"/>
      <c r="H73" s="248"/>
      <c r="K73" s="346"/>
      <c r="P73" s="248"/>
      <c r="X73" s="248"/>
      <c r="AA73" s="346"/>
      <c r="AF73" s="248"/>
      <c r="AI73" s="346"/>
      <c r="AN73" s="248"/>
    </row>
    <row r="74" spans="3:40" ht="13.5" customHeight="1">
      <c r="C74" s="346"/>
      <c r="F74" s="345"/>
      <c r="G74" s="345"/>
      <c r="H74" s="248"/>
      <c r="K74" s="346"/>
      <c r="P74" s="248"/>
      <c r="X74" s="248"/>
      <c r="AA74" s="346"/>
      <c r="AF74" s="248"/>
      <c r="AI74" s="346"/>
      <c r="AN74" s="248"/>
    </row>
    <row r="75" spans="3:40" ht="13.5" customHeight="1">
      <c r="C75" s="346"/>
      <c r="F75" s="345"/>
      <c r="G75" s="345"/>
      <c r="H75" s="248"/>
      <c r="K75" s="346"/>
      <c r="P75" s="248"/>
      <c r="X75" s="248"/>
      <c r="AA75" s="346"/>
      <c r="AF75" s="248"/>
      <c r="AI75" s="346"/>
      <c r="AN75" s="248"/>
    </row>
    <row r="76" spans="3:40" ht="13.5" customHeight="1">
      <c r="C76" s="346"/>
      <c r="F76" s="345"/>
      <c r="G76" s="345"/>
      <c r="H76" s="248"/>
      <c r="K76" s="346"/>
      <c r="P76" s="248"/>
      <c r="X76" s="248"/>
      <c r="AA76" s="346"/>
      <c r="AF76" s="248"/>
      <c r="AI76" s="346"/>
      <c r="AN76" s="248"/>
    </row>
    <row r="77" spans="3:40" ht="13.5" customHeight="1">
      <c r="C77" s="346"/>
      <c r="F77" s="345"/>
      <c r="G77" s="345"/>
      <c r="H77" s="248"/>
      <c r="K77" s="346"/>
      <c r="P77" s="248"/>
      <c r="X77" s="248"/>
      <c r="AA77" s="346"/>
      <c r="AF77" s="248"/>
      <c r="AI77" s="346"/>
      <c r="AN77" s="248"/>
    </row>
    <row r="78" spans="3:40" ht="13.5" customHeight="1">
      <c r="C78" s="346"/>
      <c r="F78" s="345"/>
      <c r="G78" s="345"/>
      <c r="H78" s="248"/>
      <c r="K78" s="346"/>
      <c r="P78" s="248"/>
      <c r="X78" s="248"/>
      <c r="AA78" s="346"/>
      <c r="AF78" s="248"/>
      <c r="AI78" s="346"/>
      <c r="AN78" s="248"/>
    </row>
    <row r="79" spans="3:40" ht="13.5" customHeight="1">
      <c r="C79" s="346"/>
      <c r="F79" s="345"/>
      <c r="G79" s="345"/>
      <c r="H79" s="248"/>
      <c r="K79" s="346"/>
      <c r="P79" s="248"/>
      <c r="X79" s="248"/>
      <c r="AA79" s="346"/>
      <c r="AF79" s="248"/>
      <c r="AI79" s="346"/>
      <c r="AN79" s="248"/>
    </row>
    <row r="80" spans="3:40" ht="13.5" customHeight="1">
      <c r="C80" s="346"/>
      <c r="F80" s="345"/>
      <c r="G80" s="345"/>
      <c r="H80" s="248"/>
      <c r="K80" s="346"/>
      <c r="P80" s="248"/>
      <c r="X80" s="248"/>
      <c r="AA80" s="346"/>
      <c r="AF80" s="248"/>
      <c r="AI80" s="346"/>
      <c r="AN80" s="248"/>
    </row>
    <row r="81" spans="3:40" ht="13.5" customHeight="1">
      <c r="C81" s="346"/>
      <c r="F81" s="345"/>
      <c r="G81" s="345"/>
      <c r="H81" s="248"/>
      <c r="K81" s="346"/>
      <c r="P81" s="248"/>
      <c r="X81" s="248"/>
      <c r="AA81" s="346"/>
      <c r="AF81" s="248"/>
      <c r="AI81" s="346"/>
      <c r="AN81" s="248"/>
    </row>
    <row r="82" spans="3:40" ht="13.5" customHeight="1">
      <c r="C82" s="346"/>
      <c r="F82" s="345"/>
      <c r="G82" s="345"/>
      <c r="H82" s="248"/>
      <c r="K82" s="346"/>
      <c r="P82" s="248"/>
      <c r="X82" s="248"/>
      <c r="AA82" s="346"/>
      <c r="AF82" s="248"/>
      <c r="AI82" s="346"/>
      <c r="AN82" s="248"/>
    </row>
    <row r="83" spans="3:40" ht="13.5" customHeight="1">
      <c r="C83" s="346"/>
      <c r="F83" s="345"/>
      <c r="G83" s="345"/>
      <c r="H83" s="248"/>
      <c r="K83" s="346"/>
      <c r="P83" s="248"/>
      <c r="X83" s="248"/>
      <c r="AA83" s="346"/>
      <c r="AF83" s="248"/>
      <c r="AI83" s="346"/>
      <c r="AN83" s="248"/>
    </row>
    <row r="84" spans="3:40" ht="13.5" customHeight="1">
      <c r="C84" s="346"/>
      <c r="F84" s="345"/>
      <c r="G84" s="345"/>
      <c r="H84" s="248"/>
      <c r="K84" s="346"/>
      <c r="P84" s="248"/>
      <c r="X84" s="248"/>
      <c r="AA84" s="346"/>
      <c r="AF84" s="248"/>
      <c r="AI84" s="346"/>
      <c r="AN84" s="248"/>
    </row>
    <row r="85" spans="3:40" ht="13.5" customHeight="1">
      <c r="C85" s="346"/>
      <c r="F85" s="345"/>
      <c r="G85" s="345"/>
      <c r="H85" s="248"/>
      <c r="K85" s="346"/>
      <c r="P85" s="248"/>
      <c r="X85" s="248"/>
      <c r="AA85" s="346"/>
      <c r="AF85" s="248"/>
      <c r="AI85" s="346"/>
      <c r="AN85" s="248"/>
    </row>
    <row r="86" spans="3:40" ht="13.5" customHeight="1">
      <c r="C86" s="346"/>
      <c r="F86" s="345"/>
      <c r="G86" s="345"/>
      <c r="H86" s="248"/>
      <c r="K86" s="346"/>
      <c r="P86" s="248"/>
      <c r="X86" s="248"/>
      <c r="AA86" s="346"/>
      <c r="AF86" s="248"/>
      <c r="AI86" s="346"/>
      <c r="AN86" s="248"/>
    </row>
    <row r="87" spans="3:40" ht="13.5" customHeight="1">
      <c r="C87" s="346"/>
      <c r="F87" s="345"/>
      <c r="G87" s="345"/>
      <c r="H87" s="248"/>
      <c r="K87" s="346"/>
      <c r="P87" s="248"/>
      <c r="X87" s="248"/>
      <c r="AA87" s="346"/>
      <c r="AF87" s="248"/>
      <c r="AI87" s="346"/>
      <c r="AN87" s="248"/>
    </row>
    <row r="88" spans="3:40" ht="13.5" customHeight="1">
      <c r="C88" s="346"/>
      <c r="F88" s="345"/>
      <c r="G88" s="345"/>
      <c r="H88" s="248"/>
      <c r="K88" s="346"/>
      <c r="P88" s="248"/>
      <c r="X88" s="248"/>
      <c r="AA88" s="346"/>
      <c r="AF88" s="248"/>
      <c r="AI88" s="346"/>
      <c r="AN88" s="248"/>
    </row>
    <row r="89" spans="3:40" ht="13.5" customHeight="1">
      <c r="C89" s="346"/>
      <c r="F89" s="345"/>
      <c r="G89" s="345"/>
      <c r="H89" s="248"/>
      <c r="K89" s="346"/>
      <c r="P89" s="248"/>
      <c r="X89" s="248"/>
      <c r="AA89" s="346"/>
      <c r="AF89" s="248"/>
      <c r="AI89" s="346"/>
      <c r="AN89" s="248"/>
    </row>
    <row r="90" spans="3:40" ht="13.5" customHeight="1">
      <c r="C90" s="346"/>
      <c r="F90" s="345"/>
      <c r="G90" s="345"/>
      <c r="H90" s="248"/>
      <c r="K90" s="346"/>
      <c r="P90" s="248"/>
      <c r="X90" s="248"/>
      <c r="AA90" s="346"/>
      <c r="AF90" s="248"/>
      <c r="AI90" s="346"/>
      <c r="AN90" s="248"/>
    </row>
    <row r="91" spans="3:40" ht="13.5" customHeight="1">
      <c r="C91" s="346"/>
      <c r="F91" s="345"/>
      <c r="G91" s="345"/>
      <c r="H91" s="248"/>
      <c r="K91" s="346"/>
      <c r="P91" s="248"/>
      <c r="X91" s="248"/>
      <c r="AA91" s="346"/>
      <c r="AF91" s="248"/>
      <c r="AI91" s="346"/>
      <c r="AN91" s="248"/>
    </row>
    <row r="92" spans="3:40" ht="13.5" customHeight="1">
      <c r="C92" s="346"/>
      <c r="F92" s="345"/>
      <c r="G92" s="345"/>
      <c r="H92" s="248"/>
      <c r="K92" s="346"/>
      <c r="P92" s="248"/>
      <c r="X92" s="248"/>
      <c r="AA92" s="346"/>
      <c r="AF92" s="248"/>
      <c r="AI92" s="346"/>
      <c r="AN92" s="248"/>
    </row>
    <row r="93" spans="3:40" ht="13.5" customHeight="1">
      <c r="C93" s="346"/>
      <c r="F93" s="345"/>
      <c r="G93" s="345"/>
      <c r="H93" s="248"/>
      <c r="K93" s="346"/>
      <c r="P93" s="248"/>
      <c r="X93" s="248"/>
      <c r="AA93" s="346"/>
      <c r="AF93" s="248"/>
      <c r="AI93" s="346"/>
      <c r="AN93" s="248"/>
    </row>
    <row r="94" spans="3:40" ht="13.5" customHeight="1">
      <c r="C94" s="346"/>
      <c r="F94" s="345"/>
      <c r="G94" s="345"/>
      <c r="H94" s="248"/>
      <c r="K94" s="346"/>
      <c r="P94" s="248"/>
      <c r="X94" s="248"/>
      <c r="AA94" s="346"/>
      <c r="AF94" s="248"/>
      <c r="AI94" s="346"/>
      <c r="AN94" s="248"/>
    </row>
    <row r="95" spans="3:40" ht="13.5" customHeight="1">
      <c r="C95" s="346"/>
      <c r="F95" s="345"/>
      <c r="G95" s="345"/>
      <c r="H95" s="248"/>
      <c r="K95" s="346"/>
      <c r="P95" s="248"/>
      <c r="X95" s="248"/>
      <c r="AA95" s="346"/>
      <c r="AF95" s="248"/>
      <c r="AI95" s="346"/>
      <c r="AN95" s="248"/>
    </row>
    <row r="96" spans="3:40" ht="13.5" customHeight="1">
      <c r="C96" s="346"/>
      <c r="F96" s="345"/>
      <c r="G96" s="345"/>
      <c r="H96" s="248"/>
      <c r="K96" s="346"/>
      <c r="P96" s="248"/>
      <c r="X96" s="248"/>
      <c r="AA96" s="346"/>
      <c r="AF96" s="248"/>
      <c r="AI96" s="346"/>
      <c r="AN96" s="248"/>
    </row>
    <row r="97" spans="3:40" ht="13.5" customHeight="1">
      <c r="C97" s="346"/>
      <c r="F97" s="345"/>
      <c r="G97" s="345"/>
      <c r="H97" s="248"/>
      <c r="K97" s="346"/>
      <c r="P97" s="248"/>
      <c r="X97" s="248"/>
      <c r="AA97" s="346"/>
      <c r="AF97" s="248"/>
      <c r="AI97" s="346"/>
      <c r="AN97" s="248"/>
    </row>
    <row r="98" spans="3:40" ht="13.5" customHeight="1">
      <c r="C98" s="346"/>
      <c r="F98" s="345"/>
      <c r="G98" s="345"/>
      <c r="H98" s="248"/>
      <c r="K98" s="346"/>
      <c r="P98" s="248"/>
      <c r="X98" s="248"/>
      <c r="AA98" s="346"/>
      <c r="AF98" s="248"/>
      <c r="AI98" s="346"/>
      <c r="AN98" s="248"/>
    </row>
    <row r="99" spans="3:40" ht="13.5" customHeight="1">
      <c r="C99" s="346"/>
      <c r="F99" s="345"/>
      <c r="G99" s="345"/>
      <c r="H99" s="248"/>
      <c r="K99" s="346"/>
      <c r="P99" s="248"/>
      <c r="X99" s="248"/>
      <c r="AA99" s="346"/>
      <c r="AF99" s="248"/>
      <c r="AI99" s="346"/>
      <c r="AN99" s="248"/>
    </row>
    <row r="100" spans="3:40" ht="13.5" customHeight="1">
      <c r="C100" s="346"/>
      <c r="F100" s="345"/>
      <c r="G100" s="345"/>
      <c r="H100" s="248"/>
      <c r="K100" s="346"/>
      <c r="P100" s="248"/>
      <c r="X100" s="248"/>
      <c r="AA100" s="346"/>
      <c r="AF100" s="248"/>
      <c r="AI100" s="346"/>
      <c r="AN100" s="248"/>
    </row>
    <row r="101" spans="3:40" ht="13.5" customHeight="1">
      <c r="C101" s="346"/>
      <c r="F101" s="345"/>
      <c r="G101" s="345"/>
      <c r="H101" s="248"/>
      <c r="K101" s="346"/>
      <c r="P101" s="248"/>
      <c r="X101" s="248"/>
      <c r="AA101" s="346"/>
      <c r="AF101" s="248"/>
      <c r="AI101" s="346"/>
      <c r="AN101" s="248"/>
    </row>
    <row r="102" spans="3:40" ht="13.5" customHeight="1">
      <c r="C102" s="346"/>
      <c r="F102" s="345"/>
      <c r="G102" s="345"/>
      <c r="H102" s="248"/>
      <c r="K102" s="346"/>
      <c r="P102" s="248"/>
      <c r="X102" s="248"/>
      <c r="AA102" s="346"/>
      <c r="AF102" s="248"/>
      <c r="AI102" s="346"/>
      <c r="AN102" s="248"/>
    </row>
    <row r="103" spans="3:40" ht="13.5" customHeight="1">
      <c r="C103" s="346"/>
      <c r="F103" s="345"/>
      <c r="G103" s="345"/>
      <c r="H103" s="248"/>
      <c r="K103" s="346"/>
      <c r="P103" s="248"/>
      <c r="X103" s="248"/>
      <c r="AA103" s="346"/>
      <c r="AF103" s="248"/>
      <c r="AI103" s="346"/>
      <c r="AN103" s="248"/>
    </row>
    <row r="104" spans="3:40" ht="13.5" customHeight="1">
      <c r="C104" s="346"/>
      <c r="F104" s="345"/>
      <c r="G104" s="345"/>
      <c r="H104" s="248"/>
      <c r="K104" s="346"/>
      <c r="P104" s="248"/>
      <c r="X104" s="248"/>
      <c r="AA104" s="346"/>
      <c r="AF104" s="248"/>
      <c r="AI104" s="346"/>
      <c r="AN104" s="248"/>
    </row>
    <row r="105" spans="3:40" ht="13.5" customHeight="1">
      <c r="C105" s="346"/>
      <c r="F105" s="345"/>
      <c r="G105" s="345"/>
      <c r="H105" s="248"/>
      <c r="K105" s="346"/>
      <c r="P105" s="248"/>
      <c r="X105" s="248"/>
      <c r="AA105" s="346"/>
      <c r="AF105" s="248"/>
      <c r="AI105" s="346"/>
      <c r="AN105" s="248"/>
    </row>
    <row r="106" spans="3:40" ht="13.5" customHeight="1">
      <c r="C106" s="346"/>
      <c r="F106" s="345"/>
      <c r="G106" s="345"/>
      <c r="H106" s="248"/>
      <c r="K106" s="346"/>
      <c r="P106" s="248"/>
      <c r="X106" s="248"/>
      <c r="AA106" s="346"/>
      <c r="AF106" s="248"/>
      <c r="AI106" s="346"/>
      <c r="AN106" s="248"/>
    </row>
    <row r="107" spans="3:40" ht="13.5" customHeight="1">
      <c r="C107" s="346"/>
      <c r="F107" s="345"/>
      <c r="G107" s="345"/>
      <c r="H107" s="248"/>
      <c r="K107" s="346"/>
      <c r="P107" s="248"/>
      <c r="X107" s="248"/>
      <c r="AA107" s="346"/>
      <c r="AF107" s="248"/>
      <c r="AI107" s="346"/>
      <c r="AN107" s="248"/>
    </row>
    <row r="108" spans="3:40" ht="13.5" customHeight="1">
      <c r="C108" s="346"/>
      <c r="F108" s="345"/>
      <c r="G108" s="345"/>
      <c r="H108" s="248"/>
      <c r="K108" s="346"/>
      <c r="P108" s="248"/>
      <c r="X108" s="248"/>
      <c r="AA108" s="346"/>
      <c r="AF108" s="248"/>
      <c r="AI108" s="346"/>
      <c r="AN108" s="248"/>
    </row>
    <row r="109" spans="3:40" ht="13.5" customHeight="1">
      <c r="C109" s="346"/>
      <c r="F109" s="345"/>
      <c r="G109" s="345"/>
      <c r="H109" s="248"/>
      <c r="K109" s="346"/>
      <c r="P109" s="248"/>
      <c r="X109" s="248"/>
      <c r="AA109" s="346"/>
      <c r="AF109" s="248"/>
      <c r="AI109" s="346"/>
      <c r="AN109" s="248"/>
    </row>
    <row r="110" spans="3:40" ht="13.5" customHeight="1">
      <c r="C110" s="346"/>
      <c r="F110" s="345"/>
      <c r="G110" s="345"/>
      <c r="H110" s="248"/>
      <c r="K110" s="346"/>
      <c r="P110" s="248"/>
      <c r="X110" s="248"/>
      <c r="AA110" s="346"/>
      <c r="AF110" s="248"/>
      <c r="AI110" s="346"/>
      <c r="AN110" s="248"/>
    </row>
    <row r="111" spans="3:40" ht="13.5" customHeight="1">
      <c r="C111" s="346"/>
      <c r="F111" s="345"/>
      <c r="G111" s="345"/>
      <c r="H111" s="248"/>
      <c r="K111" s="346"/>
      <c r="P111" s="248"/>
      <c r="X111" s="248"/>
      <c r="AA111" s="346"/>
      <c r="AF111" s="248"/>
      <c r="AI111" s="346"/>
      <c r="AN111" s="248"/>
    </row>
    <row r="112" spans="3:40" ht="13.5" customHeight="1">
      <c r="C112" s="346"/>
      <c r="F112" s="345"/>
      <c r="G112" s="345"/>
      <c r="H112" s="248"/>
      <c r="K112" s="346"/>
      <c r="P112" s="248"/>
      <c r="X112" s="248"/>
      <c r="AA112" s="346"/>
      <c r="AF112" s="248"/>
      <c r="AI112" s="346"/>
      <c r="AN112" s="248"/>
    </row>
    <row r="113" spans="3:40" ht="13.5" customHeight="1">
      <c r="C113" s="346"/>
      <c r="F113" s="345"/>
      <c r="G113" s="345"/>
      <c r="H113" s="248"/>
      <c r="K113" s="346"/>
      <c r="P113" s="248"/>
      <c r="X113" s="248"/>
      <c r="AA113" s="346"/>
      <c r="AF113" s="248"/>
      <c r="AI113" s="346"/>
      <c r="AN113" s="248"/>
    </row>
    <row r="114" spans="3:40" ht="13.5" customHeight="1">
      <c r="C114" s="346"/>
      <c r="F114" s="345"/>
      <c r="G114" s="345"/>
      <c r="H114" s="248"/>
      <c r="K114" s="346"/>
      <c r="P114" s="248"/>
      <c r="X114" s="248"/>
      <c r="AA114" s="346"/>
      <c r="AF114" s="248"/>
      <c r="AI114" s="346"/>
      <c r="AN114" s="248"/>
    </row>
    <row r="115" spans="3:40" ht="13.5" customHeight="1">
      <c r="C115" s="346"/>
      <c r="F115" s="345"/>
      <c r="G115" s="345"/>
      <c r="H115" s="248"/>
      <c r="K115" s="346"/>
      <c r="P115" s="248"/>
      <c r="X115" s="248"/>
      <c r="AA115" s="346"/>
      <c r="AF115" s="248"/>
      <c r="AI115" s="346"/>
      <c r="AN115" s="248"/>
    </row>
    <row r="116" spans="3:40" ht="13.5" customHeight="1">
      <c r="C116" s="346"/>
      <c r="F116" s="345"/>
      <c r="G116" s="345"/>
      <c r="H116" s="248"/>
      <c r="K116" s="346"/>
      <c r="P116" s="248"/>
      <c r="X116" s="248"/>
      <c r="AA116" s="346"/>
      <c r="AF116" s="248"/>
      <c r="AI116" s="346"/>
      <c r="AN116" s="248"/>
    </row>
    <row r="117" spans="3:40" ht="13.5" customHeight="1">
      <c r="C117" s="346"/>
      <c r="F117" s="345"/>
      <c r="G117" s="345"/>
      <c r="H117" s="248"/>
      <c r="K117" s="346"/>
      <c r="P117" s="248"/>
      <c r="X117" s="248"/>
      <c r="AA117" s="346"/>
      <c r="AF117" s="248"/>
      <c r="AI117" s="346"/>
      <c r="AN117" s="248"/>
    </row>
    <row r="118" spans="3:40" ht="13.5" customHeight="1">
      <c r="C118" s="346"/>
      <c r="F118" s="345"/>
      <c r="G118" s="345"/>
      <c r="H118" s="248"/>
      <c r="K118" s="346"/>
      <c r="P118" s="248"/>
      <c r="X118" s="248"/>
      <c r="AA118" s="346"/>
      <c r="AF118" s="248"/>
      <c r="AI118" s="346"/>
      <c r="AN118" s="248"/>
    </row>
    <row r="119" spans="3:40" ht="13.5" customHeight="1">
      <c r="C119" s="346"/>
      <c r="F119" s="345"/>
      <c r="G119" s="345"/>
      <c r="H119" s="248"/>
      <c r="K119" s="346"/>
      <c r="P119" s="248"/>
      <c r="X119" s="248"/>
      <c r="AA119" s="346"/>
      <c r="AF119" s="248"/>
      <c r="AI119" s="346"/>
      <c r="AN119" s="248"/>
    </row>
    <row r="120" spans="3:40" ht="13.5" customHeight="1">
      <c r="C120" s="346"/>
      <c r="F120" s="345"/>
      <c r="G120" s="345"/>
      <c r="H120" s="248"/>
      <c r="K120" s="346"/>
      <c r="P120" s="248"/>
      <c r="X120" s="248"/>
      <c r="AA120" s="346"/>
      <c r="AF120" s="248"/>
      <c r="AI120" s="346"/>
      <c r="AN120" s="248"/>
    </row>
    <row r="121" spans="3:40" ht="13.5" customHeight="1">
      <c r="C121" s="346"/>
      <c r="F121" s="345"/>
      <c r="G121" s="345"/>
      <c r="H121" s="248"/>
      <c r="K121" s="346"/>
      <c r="P121" s="248"/>
      <c r="X121" s="248"/>
      <c r="AA121" s="346"/>
      <c r="AF121" s="248"/>
      <c r="AI121" s="346"/>
      <c r="AN121" s="248"/>
    </row>
    <row r="122" spans="3:40" ht="13.5" customHeight="1">
      <c r="C122" s="346"/>
      <c r="F122" s="345"/>
      <c r="G122" s="345"/>
      <c r="H122" s="248"/>
      <c r="K122" s="346"/>
      <c r="P122" s="248"/>
      <c r="X122" s="248"/>
      <c r="AA122" s="346"/>
      <c r="AF122" s="248"/>
      <c r="AI122" s="346"/>
      <c r="AN122" s="248"/>
    </row>
    <row r="123" spans="3:40" ht="13.5" customHeight="1">
      <c r="C123" s="346"/>
      <c r="F123" s="345"/>
      <c r="G123" s="345"/>
      <c r="H123" s="248"/>
      <c r="K123" s="346"/>
      <c r="P123" s="248"/>
      <c r="X123" s="248"/>
      <c r="AA123" s="346"/>
      <c r="AF123" s="248"/>
      <c r="AI123" s="346"/>
      <c r="AN123" s="248"/>
    </row>
    <row r="124" spans="3:40" ht="13.5" customHeight="1">
      <c r="C124" s="346"/>
      <c r="F124" s="345"/>
      <c r="G124" s="345"/>
      <c r="H124" s="248"/>
      <c r="K124" s="346"/>
      <c r="P124" s="248"/>
      <c r="X124" s="248"/>
      <c r="AA124" s="346"/>
      <c r="AF124" s="248"/>
      <c r="AI124" s="346"/>
      <c r="AN124" s="248"/>
    </row>
    <row r="125" spans="3:40" ht="13.5" customHeight="1">
      <c r="C125" s="346"/>
      <c r="F125" s="345"/>
      <c r="G125" s="345"/>
      <c r="H125" s="248"/>
      <c r="K125" s="346"/>
      <c r="P125" s="248"/>
      <c r="X125" s="248"/>
      <c r="AA125" s="346"/>
      <c r="AF125" s="248"/>
      <c r="AI125" s="346"/>
      <c r="AN125" s="248"/>
    </row>
    <row r="126" spans="3:40" ht="13.5" customHeight="1">
      <c r="C126" s="346"/>
      <c r="F126" s="345"/>
      <c r="G126" s="345"/>
      <c r="H126" s="248"/>
      <c r="K126" s="346"/>
      <c r="P126" s="248"/>
      <c r="X126" s="248"/>
      <c r="AA126" s="346"/>
      <c r="AF126" s="248"/>
      <c r="AI126" s="346"/>
      <c r="AN126" s="248"/>
    </row>
    <row r="127" spans="3:40" ht="13.5" customHeight="1">
      <c r="C127" s="346"/>
      <c r="F127" s="345"/>
      <c r="G127" s="345"/>
      <c r="H127" s="248"/>
      <c r="K127" s="346"/>
      <c r="P127" s="248"/>
      <c r="X127" s="248"/>
      <c r="AA127" s="346"/>
      <c r="AF127" s="248"/>
      <c r="AI127" s="346"/>
      <c r="AN127" s="248"/>
    </row>
    <row r="128" spans="3:40" ht="13.5" customHeight="1">
      <c r="C128" s="346"/>
      <c r="F128" s="345"/>
      <c r="G128" s="345"/>
      <c r="H128" s="248"/>
      <c r="K128" s="346"/>
      <c r="P128" s="248"/>
      <c r="X128" s="248"/>
      <c r="AA128" s="346"/>
      <c r="AF128" s="248"/>
      <c r="AI128" s="346"/>
      <c r="AN128" s="248"/>
    </row>
    <row r="129" spans="3:40" ht="13.5" customHeight="1">
      <c r="C129" s="346"/>
      <c r="F129" s="345"/>
      <c r="G129" s="345"/>
      <c r="H129" s="248"/>
      <c r="K129" s="346"/>
      <c r="P129" s="248"/>
      <c r="X129" s="248"/>
      <c r="AA129" s="346"/>
      <c r="AF129" s="248"/>
      <c r="AI129" s="346"/>
      <c r="AN129" s="248"/>
    </row>
    <row r="130" spans="3:40" ht="13.5" customHeight="1">
      <c r="C130" s="346"/>
      <c r="F130" s="345"/>
      <c r="G130" s="345"/>
      <c r="H130" s="248"/>
      <c r="K130" s="346"/>
      <c r="P130" s="248"/>
      <c r="X130" s="248"/>
      <c r="AA130" s="346"/>
      <c r="AF130" s="248"/>
      <c r="AI130" s="346"/>
      <c r="AN130" s="248"/>
    </row>
    <row r="131" spans="3:40" ht="13.5" customHeight="1">
      <c r="C131" s="346"/>
      <c r="F131" s="345"/>
      <c r="G131" s="345"/>
      <c r="H131" s="248"/>
      <c r="K131" s="346"/>
      <c r="P131" s="248"/>
      <c r="X131" s="248"/>
      <c r="AA131" s="346"/>
      <c r="AF131" s="248"/>
      <c r="AI131" s="346"/>
      <c r="AN131" s="248"/>
    </row>
    <row r="132" spans="3:40" ht="13.5" customHeight="1">
      <c r="C132" s="346"/>
      <c r="F132" s="345"/>
      <c r="G132" s="345"/>
      <c r="H132" s="248"/>
      <c r="K132" s="346"/>
      <c r="P132" s="248"/>
      <c r="X132" s="248"/>
      <c r="AA132" s="346"/>
      <c r="AF132" s="248"/>
      <c r="AI132" s="346"/>
      <c r="AN132" s="248"/>
    </row>
    <row r="133" spans="3:40" ht="13.5" customHeight="1">
      <c r="C133" s="346"/>
      <c r="F133" s="345"/>
      <c r="G133" s="345"/>
      <c r="H133" s="248"/>
      <c r="K133" s="346"/>
      <c r="P133" s="248"/>
      <c r="X133" s="248"/>
      <c r="AA133" s="346"/>
      <c r="AF133" s="248"/>
      <c r="AI133" s="346"/>
      <c r="AN133" s="248"/>
    </row>
    <row r="134" spans="3:40" ht="13.5" customHeight="1">
      <c r="C134" s="346"/>
      <c r="F134" s="345"/>
      <c r="G134" s="345"/>
      <c r="H134" s="248"/>
      <c r="K134" s="346"/>
      <c r="P134" s="248"/>
      <c r="X134" s="248"/>
      <c r="AA134" s="346"/>
      <c r="AF134" s="248"/>
      <c r="AI134" s="346"/>
      <c r="AN134" s="248"/>
    </row>
    <row r="135" spans="3:40" ht="13.5" customHeight="1">
      <c r="C135" s="346"/>
      <c r="F135" s="345"/>
      <c r="G135" s="345"/>
      <c r="H135" s="248"/>
      <c r="K135" s="346"/>
      <c r="P135" s="248"/>
      <c r="X135" s="248"/>
      <c r="AA135" s="346"/>
      <c r="AF135" s="248"/>
      <c r="AI135" s="346"/>
      <c r="AN135" s="248"/>
    </row>
    <row r="136" spans="3:40" ht="13.5" customHeight="1">
      <c r="C136" s="346"/>
      <c r="F136" s="345"/>
      <c r="G136" s="345"/>
      <c r="H136" s="248"/>
      <c r="K136" s="346"/>
      <c r="P136" s="248"/>
      <c r="X136" s="248"/>
      <c r="AA136" s="346"/>
      <c r="AF136" s="248"/>
      <c r="AI136" s="346"/>
      <c r="AN136" s="248"/>
    </row>
    <row r="137" spans="3:40" ht="13.5" customHeight="1">
      <c r="C137" s="346"/>
      <c r="F137" s="345"/>
      <c r="G137" s="345"/>
      <c r="H137" s="248"/>
      <c r="K137" s="346"/>
      <c r="P137" s="248"/>
      <c r="X137" s="248"/>
      <c r="AA137" s="346"/>
      <c r="AF137" s="248"/>
      <c r="AI137" s="346"/>
      <c r="AN137" s="248"/>
    </row>
    <row r="138" spans="3:40" ht="13.5" customHeight="1">
      <c r="C138" s="346"/>
      <c r="F138" s="345"/>
      <c r="G138" s="345"/>
      <c r="H138" s="248"/>
      <c r="K138" s="346"/>
      <c r="P138" s="248"/>
      <c r="X138" s="248"/>
      <c r="AA138" s="346"/>
      <c r="AF138" s="248"/>
      <c r="AI138" s="346"/>
      <c r="AN138" s="248"/>
    </row>
    <row r="139" spans="3:40" ht="13.5" customHeight="1">
      <c r="C139" s="346"/>
      <c r="F139" s="345"/>
      <c r="G139" s="345"/>
      <c r="H139" s="248"/>
      <c r="K139" s="346"/>
      <c r="P139" s="248"/>
      <c r="X139" s="248"/>
      <c r="AA139" s="346"/>
      <c r="AF139" s="248"/>
      <c r="AI139" s="346"/>
      <c r="AN139" s="248"/>
    </row>
    <row r="140" spans="3:40" ht="13.5" customHeight="1">
      <c r="C140" s="346"/>
      <c r="F140" s="345"/>
      <c r="G140" s="345"/>
      <c r="H140" s="248"/>
      <c r="K140" s="346"/>
      <c r="P140" s="248"/>
      <c r="X140" s="248"/>
      <c r="AA140" s="346"/>
      <c r="AF140" s="248"/>
      <c r="AI140" s="346"/>
      <c r="AN140" s="248"/>
    </row>
    <row r="141" spans="3:40" ht="13.5" customHeight="1">
      <c r="C141" s="346"/>
      <c r="F141" s="345"/>
      <c r="G141" s="345"/>
      <c r="H141" s="248"/>
      <c r="K141" s="346"/>
      <c r="P141" s="248"/>
      <c r="X141" s="248"/>
      <c r="AA141" s="346"/>
      <c r="AF141" s="248"/>
      <c r="AI141" s="346"/>
      <c r="AN141" s="248"/>
    </row>
    <row r="142" spans="3:40" ht="13.5" customHeight="1">
      <c r="C142" s="346"/>
      <c r="F142" s="345"/>
      <c r="G142" s="345"/>
      <c r="H142" s="248"/>
      <c r="K142" s="346"/>
      <c r="P142" s="248"/>
      <c r="X142" s="248"/>
      <c r="AA142" s="346"/>
      <c r="AF142" s="248"/>
      <c r="AI142" s="346"/>
      <c r="AN142" s="248"/>
    </row>
    <row r="143" spans="3:40" ht="13.5" customHeight="1">
      <c r="C143" s="346"/>
      <c r="F143" s="345"/>
      <c r="G143" s="345"/>
      <c r="H143" s="248"/>
      <c r="K143" s="346"/>
      <c r="P143" s="248"/>
      <c r="X143" s="248"/>
      <c r="AA143" s="346"/>
      <c r="AF143" s="248"/>
      <c r="AI143" s="346"/>
      <c r="AN143" s="248"/>
    </row>
    <row r="144" spans="3:40" ht="13.5" customHeight="1">
      <c r="C144" s="346"/>
      <c r="F144" s="345"/>
      <c r="G144" s="345"/>
      <c r="H144" s="248"/>
      <c r="K144" s="346"/>
      <c r="P144" s="248"/>
      <c r="X144" s="248"/>
      <c r="AA144" s="346"/>
      <c r="AF144" s="248"/>
      <c r="AI144" s="346"/>
      <c r="AN144" s="248"/>
    </row>
    <row r="145" spans="3:40" ht="13.5" customHeight="1">
      <c r="C145" s="346"/>
      <c r="F145" s="345"/>
      <c r="G145" s="345"/>
      <c r="H145" s="248"/>
      <c r="K145" s="346"/>
      <c r="P145" s="248"/>
      <c r="X145" s="248"/>
      <c r="AA145" s="346"/>
      <c r="AF145" s="248"/>
      <c r="AI145" s="346"/>
      <c r="AN145" s="248"/>
    </row>
    <row r="146" spans="3:40" ht="13.5" customHeight="1">
      <c r="C146" s="346"/>
      <c r="F146" s="345"/>
      <c r="G146" s="345"/>
      <c r="H146" s="248"/>
      <c r="K146" s="346"/>
      <c r="P146" s="248"/>
      <c r="X146" s="248"/>
      <c r="AA146" s="346"/>
      <c r="AF146" s="248"/>
      <c r="AI146" s="346"/>
      <c r="AN146" s="248"/>
    </row>
    <row r="147" spans="3:40" ht="13.5" customHeight="1">
      <c r="C147" s="346"/>
      <c r="F147" s="345"/>
      <c r="G147" s="345"/>
      <c r="H147" s="248"/>
      <c r="K147" s="346"/>
      <c r="P147" s="248"/>
      <c r="X147" s="248"/>
      <c r="AA147" s="346"/>
      <c r="AF147" s="248"/>
      <c r="AI147" s="346"/>
      <c r="AN147" s="248"/>
    </row>
    <row r="148" spans="3:40" ht="13.5" customHeight="1">
      <c r="C148" s="346"/>
      <c r="F148" s="345"/>
      <c r="G148" s="345"/>
      <c r="H148" s="248"/>
      <c r="K148" s="346"/>
      <c r="P148" s="248"/>
      <c r="X148" s="248"/>
      <c r="AA148" s="346"/>
      <c r="AF148" s="248"/>
      <c r="AI148" s="346"/>
      <c r="AN148" s="248"/>
    </row>
    <row r="149" spans="3:40" ht="13.5" customHeight="1">
      <c r="C149" s="346"/>
      <c r="F149" s="345"/>
      <c r="G149" s="345"/>
      <c r="H149" s="248"/>
      <c r="K149" s="346"/>
      <c r="P149" s="248"/>
      <c r="X149" s="248"/>
      <c r="AA149" s="346"/>
      <c r="AF149" s="248"/>
      <c r="AI149" s="346"/>
      <c r="AN149" s="248"/>
    </row>
    <row r="150" spans="3:40" ht="13.5" customHeight="1">
      <c r="C150" s="346"/>
      <c r="F150" s="345"/>
      <c r="G150" s="345"/>
      <c r="H150" s="248"/>
      <c r="K150" s="346"/>
      <c r="P150" s="248"/>
      <c r="X150" s="248"/>
      <c r="AA150" s="346"/>
      <c r="AF150" s="248"/>
      <c r="AI150" s="346"/>
      <c r="AN150" s="248"/>
    </row>
    <row r="151" spans="3:40" ht="13.5" customHeight="1">
      <c r="C151" s="346"/>
      <c r="F151" s="345"/>
      <c r="G151" s="345"/>
      <c r="H151" s="248"/>
      <c r="K151" s="346"/>
      <c r="P151" s="248"/>
      <c r="X151" s="248"/>
      <c r="AA151" s="346"/>
      <c r="AF151" s="248"/>
      <c r="AI151" s="346"/>
      <c r="AN151" s="248"/>
    </row>
    <row r="152" spans="3:40" ht="13.5" customHeight="1">
      <c r="C152" s="346"/>
      <c r="F152" s="345"/>
      <c r="G152" s="345"/>
      <c r="H152" s="248"/>
      <c r="K152" s="346"/>
      <c r="P152" s="248"/>
      <c r="X152" s="248"/>
      <c r="AA152" s="346"/>
      <c r="AF152" s="248"/>
      <c r="AI152" s="346"/>
      <c r="AN152" s="248"/>
    </row>
    <row r="153" spans="3:40" ht="13.5" customHeight="1">
      <c r="C153" s="346"/>
      <c r="F153" s="345"/>
      <c r="G153" s="345"/>
      <c r="H153" s="248"/>
      <c r="K153" s="346"/>
      <c r="P153" s="248"/>
      <c r="X153" s="248"/>
      <c r="AA153" s="346"/>
      <c r="AF153" s="248"/>
      <c r="AI153" s="346"/>
      <c r="AN153" s="248"/>
    </row>
    <row r="154" spans="3:40" ht="13.5" customHeight="1">
      <c r="C154" s="346"/>
      <c r="F154" s="345"/>
      <c r="G154" s="345"/>
      <c r="H154" s="248"/>
      <c r="K154" s="346"/>
      <c r="P154" s="248"/>
      <c r="X154" s="248"/>
      <c r="AA154" s="346"/>
      <c r="AF154" s="248"/>
      <c r="AI154" s="346"/>
      <c r="AN154" s="248"/>
    </row>
    <row r="155" spans="3:40" ht="13.5" customHeight="1">
      <c r="C155" s="346"/>
      <c r="F155" s="345"/>
      <c r="G155" s="345"/>
      <c r="H155" s="248"/>
      <c r="K155" s="346"/>
      <c r="P155" s="248"/>
      <c r="X155" s="248"/>
      <c r="AA155" s="346"/>
      <c r="AF155" s="248"/>
      <c r="AI155" s="346"/>
      <c r="AN155" s="248"/>
    </row>
    <row r="156" spans="3:40" ht="13.5" customHeight="1">
      <c r="C156" s="346"/>
      <c r="F156" s="345"/>
      <c r="G156" s="345"/>
      <c r="H156" s="248"/>
      <c r="K156" s="346"/>
      <c r="P156" s="248"/>
      <c r="X156" s="248"/>
      <c r="AA156" s="346"/>
      <c r="AF156" s="248"/>
      <c r="AI156" s="346"/>
      <c r="AN156" s="248"/>
    </row>
    <row r="157" spans="3:40" ht="13.5" customHeight="1">
      <c r="C157" s="346"/>
      <c r="F157" s="345"/>
      <c r="G157" s="345"/>
      <c r="H157" s="248"/>
      <c r="K157" s="346"/>
      <c r="P157" s="248"/>
      <c r="X157" s="248"/>
      <c r="AA157" s="346"/>
      <c r="AF157" s="248"/>
      <c r="AI157" s="346"/>
      <c r="AN157" s="248"/>
    </row>
    <row r="158" spans="3:40" ht="13.5" customHeight="1">
      <c r="C158" s="346"/>
      <c r="F158" s="345"/>
      <c r="G158" s="345"/>
      <c r="H158" s="248"/>
      <c r="K158" s="346"/>
      <c r="P158" s="248"/>
      <c r="X158" s="248"/>
      <c r="AA158" s="346"/>
      <c r="AF158" s="248"/>
      <c r="AI158" s="346"/>
      <c r="AN158" s="248"/>
    </row>
    <row r="159" spans="3:40" ht="13.5" customHeight="1">
      <c r="C159" s="346"/>
      <c r="F159" s="345"/>
      <c r="G159" s="345"/>
      <c r="H159" s="248"/>
      <c r="K159" s="346"/>
      <c r="P159" s="248"/>
      <c r="X159" s="248"/>
      <c r="AA159" s="346"/>
      <c r="AF159" s="248"/>
      <c r="AI159" s="346"/>
      <c r="AN159" s="248"/>
    </row>
    <row r="160" spans="3:40" ht="13.5" customHeight="1">
      <c r="C160" s="346"/>
      <c r="F160" s="345"/>
      <c r="G160" s="345"/>
      <c r="H160" s="248"/>
      <c r="K160" s="346"/>
      <c r="P160" s="248"/>
      <c r="X160" s="248"/>
      <c r="AA160" s="346"/>
      <c r="AF160" s="248"/>
      <c r="AI160" s="346"/>
      <c r="AN160" s="248"/>
    </row>
    <row r="161" spans="3:40" ht="13.5" customHeight="1">
      <c r="C161" s="346"/>
      <c r="F161" s="345"/>
      <c r="G161" s="345"/>
      <c r="H161" s="248"/>
      <c r="K161" s="346"/>
      <c r="P161" s="248"/>
      <c r="X161" s="248"/>
      <c r="AA161" s="346"/>
      <c r="AF161" s="248"/>
      <c r="AI161" s="346"/>
      <c r="AN161" s="248"/>
    </row>
    <row r="162" spans="3:40" ht="13.5" customHeight="1">
      <c r="C162" s="346"/>
      <c r="F162" s="345"/>
      <c r="G162" s="345"/>
      <c r="H162" s="248"/>
      <c r="K162" s="346"/>
      <c r="P162" s="248"/>
      <c r="X162" s="248"/>
      <c r="AA162" s="346"/>
      <c r="AF162" s="248"/>
      <c r="AI162" s="346"/>
      <c r="AN162" s="248"/>
    </row>
    <row r="163" spans="3:40" ht="13.5" customHeight="1">
      <c r="C163" s="346"/>
      <c r="F163" s="345"/>
      <c r="G163" s="345"/>
      <c r="H163" s="248"/>
      <c r="K163" s="346"/>
      <c r="P163" s="248"/>
      <c r="X163" s="248"/>
      <c r="AA163" s="346"/>
      <c r="AF163" s="248"/>
      <c r="AI163" s="346"/>
      <c r="AN163" s="248"/>
    </row>
    <row r="164" spans="3:40" ht="13.5" customHeight="1">
      <c r="C164" s="346"/>
      <c r="F164" s="345"/>
      <c r="G164" s="345"/>
      <c r="H164" s="248"/>
      <c r="K164" s="346"/>
      <c r="P164" s="248"/>
      <c r="X164" s="248"/>
      <c r="AA164" s="346"/>
      <c r="AF164" s="248"/>
      <c r="AI164" s="346"/>
      <c r="AN164" s="248"/>
    </row>
    <row r="165" spans="3:40" ht="13.5" customHeight="1">
      <c r="C165" s="346"/>
      <c r="F165" s="345"/>
      <c r="G165" s="345"/>
      <c r="H165" s="248"/>
      <c r="K165" s="346"/>
      <c r="P165" s="248"/>
      <c r="X165" s="248"/>
      <c r="AA165" s="346"/>
      <c r="AF165" s="248"/>
      <c r="AI165" s="346"/>
      <c r="AN165" s="248"/>
    </row>
    <row r="166" spans="3:40" ht="13.5" customHeight="1">
      <c r="C166" s="346"/>
      <c r="F166" s="345"/>
      <c r="G166" s="345"/>
      <c r="H166" s="248"/>
      <c r="K166" s="346"/>
      <c r="P166" s="248"/>
      <c r="X166" s="248"/>
      <c r="AA166" s="346"/>
      <c r="AF166" s="248"/>
      <c r="AI166" s="346"/>
      <c r="AN166" s="248"/>
    </row>
    <row r="167" spans="3:40" ht="13.5" customHeight="1">
      <c r="C167" s="346"/>
      <c r="F167" s="345"/>
      <c r="G167" s="345"/>
      <c r="H167" s="248"/>
      <c r="K167" s="346"/>
      <c r="P167" s="248"/>
      <c r="X167" s="248"/>
      <c r="AA167" s="346"/>
      <c r="AF167" s="248"/>
      <c r="AI167" s="346"/>
      <c r="AN167" s="248"/>
    </row>
    <row r="168" spans="3:40" ht="13.5" customHeight="1">
      <c r="C168" s="346"/>
      <c r="F168" s="345"/>
      <c r="G168" s="345"/>
      <c r="H168" s="248"/>
      <c r="K168" s="346"/>
      <c r="P168" s="248"/>
      <c r="X168" s="248"/>
      <c r="AA168" s="346"/>
      <c r="AF168" s="248"/>
      <c r="AI168" s="346"/>
      <c r="AN168" s="248"/>
    </row>
    <row r="169" spans="3:40" ht="13.5" customHeight="1">
      <c r="C169" s="346"/>
      <c r="F169" s="345"/>
      <c r="G169" s="345"/>
      <c r="H169" s="248"/>
      <c r="K169" s="346"/>
      <c r="P169" s="248"/>
      <c r="X169" s="248"/>
      <c r="AA169" s="346"/>
      <c r="AF169" s="248"/>
      <c r="AI169" s="346"/>
      <c r="AN169" s="248"/>
    </row>
    <row r="170" spans="3:40" ht="13.5" customHeight="1">
      <c r="C170" s="346"/>
      <c r="F170" s="345"/>
      <c r="G170" s="345"/>
      <c r="H170" s="248"/>
      <c r="K170" s="346"/>
      <c r="P170" s="248"/>
      <c r="X170" s="248"/>
      <c r="AA170" s="346"/>
      <c r="AF170" s="248"/>
      <c r="AI170" s="346"/>
      <c r="AN170" s="248"/>
    </row>
    <row r="171" spans="3:40" ht="13.5" customHeight="1">
      <c r="C171" s="346"/>
      <c r="F171" s="345"/>
      <c r="G171" s="345"/>
      <c r="H171" s="248"/>
      <c r="K171" s="346"/>
      <c r="P171" s="248"/>
      <c r="X171" s="248"/>
      <c r="AA171" s="346"/>
      <c r="AF171" s="248"/>
      <c r="AI171" s="346"/>
      <c r="AN171" s="248"/>
    </row>
    <row r="172" spans="3:40" ht="13.5" customHeight="1">
      <c r="C172" s="346"/>
      <c r="F172" s="345"/>
      <c r="G172" s="345"/>
      <c r="H172" s="248"/>
      <c r="K172" s="346"/>
      <c r="P172" s="248"/>
      <c r="X172" s="248"/>
      <c r="AA172" s="346"/>
      <c r="AF172" s="248"/>
      <c r="AI172" s="346"/>
      <c r="AN172" s="248"/>
    </row>
    <row r="173" spans="3:40" ht="13.5" customHeight="1">
      <c r="C173" s="346"/>
      <c r="F173" s="345"/>
      <c r="G173" s="345"/>
      <c r="H173" s="248"/>
      <c r="K173" s="346"/>
      <c r="P173" s="248"/>
      <c r="X173" s="248"/>
      <c r="AA173" s="346"/>
      <c r="AF173" s="248"/>
      <c r="AI173" s="346"/>
      <c r="AN173" s="248"/>
    </row>
    <row r="174" spans="3:40" ht="13.5" customHeight="1">
      <c r="C174" s="346"/>
      <c r="F174" s="345"/>
      <c r="G174" s="345"/>
      <c r="H174" s="248"/>
      <c r="K174" s="346"/>
      <c r="P174" s="248"/>
      <c r="X174" s="248"/>
      <c r="AA174" s="346"/>
      <c r="AF174" s="248"/>
      <c r="AI174" s="346"/>
      <c r="AN174" s="248"/>
    </row>
    <row r="175" spans="3:40" ht="13.5" customHeight="1">
      <c r="C175" s="346"/>
      <c r="F175" s="345"/>
      <c r="G175" s="345"/>
      <c r="H175" s="248"/>
      <c r="K175" s="346"/>
      <c r="P175" s="248"/>
      <c r="X175" s="248"/>
      <c r="AA175" s="346"/>
      <c r="AF175" s="248"/>
      <c r="AI175" s="346"/>
      <c r="AN175" s="248"/>
    </row>
    <row r="176" spans="3:40" ht="13.5" customHeight="1">
      <c r="C176" s="346"/>
      <c r="F176" s="345"/>
      <c r="G176" s="345"/>
      <c r="H176" s="248"/>
      <c r="K176" s="346"/>
      <c r="P176" s="248"/>
      <c r="X176" s="248"/>
      <c r="AA176" s="346"/>
      <c r="AF176" s="248"/>
      <c r="AI176" s="346"/>
      <c r="AN176" s="248"/>
    </row>
    <row r="177" spans="3:40" ht="13.5" customHeight="1">
      <c r="C177" s="346"/>
      <c r="F177" s="345"/>
      <c r="G177" s="345"/>
      <c r="H177" s="248"/>
      <c r="K177" s="346"/>
      <c r="P177" s="248"/>
      <c r="X177" s="248"/>
      <c r="AA177" s="346"/>
      <c r="AF177" s="248"/>
      <c r="AI177" s="346"/>
      <c r="AN177" s="248"/>
    </row>
    <row r="178" spans="3:40" ht="13.5" customHeight="1">
      <c r="C178" s="346"/>
      <c r="F178" s="345"/>
      <c r="G178" s="345"/>
      <c r="H178" s="248"/>
      <c r="K178" s="346"/>
      <c r="P178" s="248"/>
      <c r="X178" s="248"/>
      <c r="AA178" s="346"/>
      <c r="AF178" s="248"/>
      <c r="AI178" s="346"/>
      <c r="AN178" s="248"/>
    </row>
    <row r="179" spans="3:40" ht="13.5" customHeight="1">
      <c r="C179" s="346"/>
      <c r="F179" s="345"/>
      <c r="G179" s="345"/>
      <c r="H179" s="248"/>
      <c r="K179" s="346"/>
      <c r="P179" s="248"/>
      <c r="X179" s="248"/>
      <c r="AA179" s="346"/>
      <c r="AF179" s="248"/>
      <c r="AI179" s="346"/>
      <c r="AN179" s="248"/>
    </row>
    <row r="180" spans="3:40" ht="13.5" customHeight="1">
      <c r="C180" s="346"/>
      <c r="F180" s="345"/>
      <c r="G180" s="345"/>
      <c r="H180" s="248"/>
      <c r="K180" s="346"/>
      <c r="P180" s="248"/>
      <c r="X180" s="248"/>
      <c r="AA180" s="346"/>
      <c r="AF180" s="248"/>
      <c r="AI180" s="346"/>
      <c r="AN180" s="248"/>
    </row>
    <row r="181" spans="3:40" ht="13.5" customHeight="1">
      <c r="C181" s="346"/>
      <c r="F181" s="345"/>
      <c r="G181" s="345"/>
      <c r="H181" s="248"/>
      <c r="K181" s="346"/>
      <c r="P181" s="248"/>
      <c r="X181" s="248"/>
      <c r="AA181" s="346"/>
      <c r="AF181" s="248"/>
      <c r="AI181" s="346"/>
      <c r="AN181" s="248"/>
    </row>
    <row r="182" spans="3:40" ht="13.5" customHeight="1">
      <c r="C182" s="346"/>
      <c r="F182" s="345"/>
      <c r="G182" s="345"/>
      <c r="H182" s="248"/>
      <c r="K182" s="346"/>
      <c r="P182" s="248"/>
      <c r="X182" s="248"/>
      <c r="AA182" s="346"/>
      <c r="AF182" s="248"/>
      <c r="AI182" s="346"/>
      <c r="AN182" s="248"/>
    </row>
    <row r="183" spans="3:40" ht="13.5" customHeight="1">
      <c r="C183" s="346"/>
      <c r="F183" s="345"/>
      <c r="G183" s="345"/>
      <c r="H183" s="248"/>
      <c r="K183" s="346"/>
      <c r="P183" s="248"/>
      <c r="X183" s="248"/>
      <c r="AA183" s="346"/>
      <c r="AF183" s="248"/>
      <c r="AI183" s="346"/>
      <c r="AN183" s="248"/>
    </row>
    <row r="184" spans="3:40" ht="13.5" customHeight="1">
      <c r="C184" s="346"/>
      <c r="F184" s="345"/>
      <c r="G184" s="345"/>
      <c r="H184" s="248"/>
      <c r="K184" s="346"/>
      <c r="P184" s="248"/>
      <c r="X184" s="248"/>
      <c r="AA184" s="346"/>
      <c r="AF184" s="248"/>
      <c r="AI184" s="346"/>
      <c r="AN184" s="248"/>
    </row>
    <row r="185" spans="3:40" ht="13.5" customHeight="1">
      <c r="C185" s="346"/>
      <c r="F185" s="345"/>
      <c r="G185" s="345"/>
      <c r="H185" s="248"/>
      <c r="K185" s="346"/>
      <c r="P185" s="248"/>
      <c r="X185" s="248"/>
      <c r="AA185" s="346"/>
      <c r="AF185" s="248"/>
      <c r="AI185" s="346"/>
      <c r="AN185" s="248"/>
    </row>
    <row r="186" spans="3:40" ht="13.5" customHeight="1">
      <c r="C186" s="346"/>
      <c r="F186" s="345"/>
      <c r="G186" s="345"/>
      <c r="H186" s="248"/>
      <c r="K186" s="346"/>
      <c r="P186" s="248"/>
      <c r="X186" s="248"/>
      <c r="AA186" s="346"/>
      <c r="AF186" s="248"/>
      <c r="AI186" s="346"/>
      <c r="AN186" s="248"/>
    </row>
    <row r="187" spans="3:40" ht="13.5" customHeight="1">
      <c r="C187" s="346"/>
      <c r="F187" s="345"/>
      <c r="G187" s="345"/>
      <c r="H187" s="248"/>
      <c r="K187" s="346"/>
      <c r="P187" s="248"/>
      <c r="X187" s="248"/>
      <c r="AA187" s="346"/>
      <c r="AF187" s="248"/>
      <c r="AI187" s="346"/>
      <c r="AN187" s="248"/>
    </row>
    <row r="188" spans="3:40" ht="13.5" customHeight="1">
      <c r="C188" s="346"/>
      <c r="F188" s="345"/>
      <c r="G188" s="345"/>
      <c r="H188" s="248"/>
      <c r="K188" s="346"/>
      <c r="P188" s="248"/>
      <c r="X188" s="248"/>
      <c r="AA188" s="346"/>
      <c r="AF188" s="248"/>
      <c r="AI188" s="346"/>
      <c r="AN188" s="248"/>
    </row>
    <row r="189" spans="3:40" ht="13.5" customHeight="1">
      <c r="C189" s="346"/>
      <c r="F189" s="345"/>
      <c r="G189" s="345"/>
      <c r="H189" s="248"/>
      <c r="K189" s="346"/>
      <c r="P189" s="248"/>
      <c r="X189" s="248"/>
      <c r="AA189" s="346"/>
      <c r="AF189" s="248"/>
      <c r="AI189" s="346"/>
      <c r="AN189" s="248"/>
    </row>
    <row r="190" spans="3:40" ht="13.5" customHeight="1">
      <c r="C190" s="346"/>
      <c r="F190" s="345"/>
      <c r="G190" s="345"/>
      <c r="H190" s="248"/>
      <c r="K190" s="346"/>
      <c r="P190" s="248"/>
      <c r="X190" s="248"/>
      <c r="AA190" s="346"/>
      <c r="AF190" s="248"/>
      <c r="AI190" s="346"/>
      <c r="AN190" s="248"/>
    </row>
    <row r="191" spans="3:40" ht="13.5" customHeight="1">
      <c r="C191" s="346"/>
      <c r="F191" s="345"/>
      <c r="G191" s="345"/>
      <c r="H191" s="248"/>
      <c r="K191" s="346"/>
      <c r="P191" s="248"/>
      <c r="X191" s="248"/>
      <c r="AA191" s="346"/>
      <c r="AF191" s="248"/>
      <c r="AI191" s="346"/>
      <c r="AN191" s="248"/>
    </row>
    <row r="192" spans="3:40" ht="13.5" customHeight="1">
      <c r="C192" s="346"/>
      <c r="F192" s="345"/>
      <c r="G192" s="345"/>
      <c r="H192" s="248"/>
      <c r="K192" s="346"/>
      <c r="P192" s="248"/>
      <c r="X192" s="248"/>
      <c r="AA192" s="346"/>
      <c r="AF192" s="248"/>
      <c r="AI192" s="346"/>
      <c r="AN192" s="248"/>
    </row>
    <row r="193" spans="3:40" ht="13.5" customHeight="1">
      <c r="C193" s="346"/>
      <c r="F193" s="345"/>
      <c r="G193" s="345"/>
      <c r="H193" s="248"/>
      <c r="K193" s="346"/>
      <c r="P193" s="248"/>
      <c r="X193" s="248"/>
      <c r="AA193" s="346"/>
      <c r="AF193" s="248"/>
      <c r="AI193" s="346"/>
      <c r="AN193" s="248"/>
    </row>
    <row r="194" spans="3:40" ht="13.5" customHeight="1">
      <c r="C194" s="346"/>
      <c r="F194" s="345"/>
      <c r="G194" s="345"/>
      <c r="H194" s="248"/>
      <c r="K194" s="346"/>
      <c r="P194" s="248"/>
      <c r="X194" s="248"/>
      <c r="AA194" s="346"/>
      <c r="AF194" s="248"/>
      <c r="AI194" s="346"/>
      <c r="AN194" s="248"/>
    </row>
    <row r="195" spans="3:40" ht="13.5" customHeight="1">
      <c r="C195" s="346"/>
      <c r="F195" s="345"/>
      <c r="G195" s="345"/>
      <c r="H195" s="248"/>
      <c r="K195" s="346"/>
      <c r="P195" s="248"/>
      <c r="X195" s="248"/>
      <c r="AA195" s="346"/>
      <c r="AF195" s="248"/>
      <c r="AI195" s="346"/>
      <c r="AN195" s="248"/>
    </row>
    <row r="196" spans="3:40" ht="13.5" customHeight="1">
      <c r="C196" s="346"/>
      <c r="F196" s="345"/>
      <c r="G196" s="345"/>
      <c r="H196" s="248"/>
      <c r="K196" s="346"/>
      <c r="P196" s="248"/>
      <c r="X196" s="248"/>
      <c r="AA196" s="346"/>
      <c r="AF196" s="248"/>
      <c r="AI196" s="346"/>
      <c r="AN196" s="248"/>
    </row>
    <row r="197" spans="3:40" ht="13.5" customHeight="1">
      <c r="C197" s="346"/>
      <c r="F197" s="345"/>
      <c r="G197" s="345"/>
      <c r="H197" s="248"/>
      <c r="K197" s="346"/>
      <c r="P197" s="248"/>
      <c r="X197" s="248"/>
      <c r="AA197" s="346"/>
      <c r="AF197" s="248"/>
      <c r="AI197" s="346"/>
      <c r="AN197" s="248"/>
    </row>
    <row r="198" spans="3:40" ht="13.5" customHeight="1">
      <c r="C198" s="346"/>
      <c r="F198" s="345"/>
      <c r="G198" s="345"/>
      <c r="H198" s="248"/>
      <c r="K198" s="346"/>
      <c r="P198" s="248"/>
      <c r="X198" s="248"/>
      <c r="AA198" s="346"/>
      <c r="AF198" s="248"/>
      <c r="AI198" s="346"/>
      <c r="AN198" s="248"/>
    </row>
    <row r="199" spans="3:40" ht="13.5" customHeight="1">
      <c r="C199" s="346"/>
      <c r="F199" s="345"/>
      <c r="G199" s="345"/>
      <c r="H199" s="248"/>
      <c r="K199" s="346"/>
      <c r="P199" s="248"/>
      <c r="X199" s="248"/>
      <c r="AA199" s="346"/>
      <c r="AF199" s="248"/>
      <c r="AI199" s="346"/>
      <c r="AN199" s="248"/>
    </row>
    <row r="200" spans="3:40" ht="13.5" customHeight="1">
      <c r="C200" s="346"/>
      <c r="F200" s="345"/>
      <c r="G200" s="345"/>
      <c r="H200" s="248"/>
      <c r="K200" s="346"/>
      <c r="P200" s="248"/>
      <c r="X200" s="248"/>
      <c r="AA200" s="346"/>
      <c r="AF200" s="248"/>
      <c r="AI200" s="346"/>
      <c r="AN200" s="248"/>
    </row>
    <row r="201" spans="3:40" ht="13.5" customHeight="1">
      <c r="C201" s="346"/>
      <c r="F201" s="345"/>
      <c r="G201" s="345"/>
      <c r="H201" s="248"/>
      <c r="K201" s="346"/>
      <c r="P201" s="248"/>
      <c r="X201" s="248"/>
      <c r="AA201" s="346"/>
      <c r="AF201" s="248"/>
      <c r="AI201" s="346"/>
      <c r="AN201" s="248"/>
    </row>
    <row r="202" spans="3:40" ht="13.5" customHeight="1">
      <c r="C202" s="346"/>
      <c r="F202" s="345"/>
      <c r="G202" s="345"/>
      <c r="H202" s="248"/>
      <c r="K202" s="346"/>
      <c r="P202" s="248"/>
      <c r="X202" s="248"/>
      <c r="AA202" s="346"/>
      <c r="AF202" s="248"/>
      <c r="AI202" s="346"/>
      <c r="AN202" s="248"/>
    </row>
    <row r="203" spans="3:40" ht="13.5" customHeight="1">
      <c r="C203" s="346"/>
      <c r="F203" s="345"/>
      <c r="G203" s="345"/>
      <c r="H203" s="248"/>
      <c r="K203" s="346"/>
      <c r="P203" s="248"/>
      <c r="X203" s="248"/>
      <c r="AA203" s="346"/>
      <c r="AF203" s="248"/>
      <c r="AI203" s="346"/>
      <c r="AN203" s="248"/>
    </row>
    <row r="204" spans="3:40" ht="13.5" customHeight="1">
      <c r="C204" s="346"/>
      <c r="F204" s="345"/>
      <c r="G204" s="345"/>
      <c r="H204" s="248"/>
      <c r="K204" s="346"/>
      <c r="P204" s="248"/>
      <c r="X204" s="248"/>
      <c r="AA204" s="346"/>
      <c r="AF204" s="248"/>
      <c r="AI204" s="346"/>
      <c r="AN204" s="248"/>
    </row>
    <row r="205" spans="3:40" ht="13.5" customHeight="1">
      <c r="C205" s="346"/>
      <c r="F205" s="345"/>
      <c r="G205" s="345"/>
      <c r="H205" s="248"/>
      <c r="K205" s="346"/>
      <c r="P205" s="248"/>
      <c r="X205" s="248"/>
      <c r="AA205" s="346"/>
      <c r="AF205" s="248"/>
      <c r="AI205" s="346"/>
      <c r="AN205" s="248"/>
    </row>
    <row r="206" spans="3:40" ht="13.5" customHeight="1">
      <c r="C206" s="346"/>
      <c r="F206" s="345"/>
      <c r="G206" s="345"/>
      <c r="H206" s="248"/>
      <c r="K206" s="346"/>
      <c r="P206" s="248"/>
      <c r="X206" s="248"/>
      <c r="AA206" s="346"/>
      <c r="AF206" s="248"/>
      <c r="AI206" s="346"/>
      <c r="AN206" s="248"/>
    </row>
    <row r="207" spans="3:40" ht="13.5" customHeight="1">
      <c r="C207" s="346"/>
      <c r="F207" s="345"/>
      <c r="G207" s="345"/>
      <c r="H207" s="248"/>
      <c r="K207" s="346"/>
      <c r="P207" s="248"/>
      <c r="X207" s="248"/>
      <c r="AA207" s="346"/>
      <c r="AF207" s="248"/>
      <c r="AI207" s="346"/>
      <c r="AN207" s="248"/>
    </row>
    <row r="208" spans="3:40" ht="13.5" customHeight="1">
      <c r="C208" s="346"/>
      <c r="F208" s="345"/>
      <c r="G208" s="345"/>
      <c r="H208" s="248"/>
      <c r="K208" s="346"/>
      <c r="P208" s="248"/>
      <c r="X208" s="248"/>
      <c r="AA208" s="346"/>
      <c r="AF208" s="248"/>
      <c r="AI208" s="346"/>
      <c r="AN208" s="248"/>
    </row>
    <row r="209" spans="3:40" ht="13.5" customHeight="1">
      <c r="C209" s="346"/>
      <c r="F209" s="345"/>
      <c r="G209" s="345"/>
      <c r="H209" s="248"/>
      <c r="K209" s="346"/>
      <c r="P209" s="248"/>
      <c r="X209" s="248"/>
      <c r="AA209" s="346"/>
      <c r="AF209" s="248"/>
      <c r="AI209" s="346"/>
      <c r="AN209" s="248"/>
    </row>
    <row r="210" spans="3:40" ht="13.5" customHeight="1">
      <c r="C210" s="346"/>
      <c r="F210" s="345"/>
      <c r="G210" s="345"/>
      <c r="H210" s="248"/>
      <c r="K210" s="346"/>
      <c r="P210" s="248"/>
      <c r="X210" s="248"/>
      <c r="AA210" s="346"/>
      <c r="AF210" s="248"/>
      <c r="AI210" s="346"/>
      <c r="AN210" s="248"/>
    </row>
    <row r="211" spans="3:40" ht="13.5" customHeight="1">
      <c r="C211" s="346"/>
      <c r="F211" s="345"/>
      <c r="G211" s="345"/>
      <c r="H211" s="248"/>
      <c r="K211" s="346"/>
      <c r="P211" s="248"/>
      <c r="X211" s="248"/>
      <c r="AA211" s="346"/>
      <c r="AF211" s="248"/>
      <c r="AI211" s="346"/>
      <c r="AN211" s="248"/>
    </row>
    <row r="212" spans="3:40" ht="13.5" customHeight="1">
      <c r="C212" s="346"/>
      <c r="F212" s="345"/>
      <c r="G212" s="345"/>
      <c r="H212" s="248"/>
      <c r="K212" s="346"/>
      <c r="P212" s="248"/>
      <c r="X212" s="248"/>
      <c r="AA212" s="346"/>
      <c r="AF212" s="248"/>
      <c r="AI212" s="346"/>
      <c r="AN212" s="248"/>
    </row>
    <row r="213" spans="3:40" ht="13.5" customHeight="1">
      <c r="C213" s="346"/>
      <c r="F213" s="345"/>
      <c r="G213" s="345"/>
      <c r="H213" s="248"/>
      <c r="K213" s="346"/>
      <c r="P213" s="248"/>
      <c r="X213" s="248"/>
      <c r="AA213" s="346"/>
      <c r="AF213" s="248"/>
      <c r="AI213" s="346"/>
      <c r="AN213" s="248"/>
    </row>
    <row r="214" spans="3:40" ht="13.5" customHeight="1">
      <c r="C214" s="346"/>
      <c r="F214" s="345"/>
      <c r="G214" s="345"/>
      <c r="H214" s="248"/>
      <c r="K214" s="346"/>
      <c r="P214" s="248"/>
      <c r="X214" s="248"/>
      <c r="AA214" s="346"/>
      <c r="AF214" s="248"/>
      <c r="AI214" s="346"/>
      <c r="AN214" s="248"/>
    </row>
    <row r="215" spans="3:40" ht="13.5" customHeight="1">
      <c r="C215" s="346"/>
      <c r="F215" s="345"/>
      <c r="G215" s="345"/>
      <c r="H215" s="248"/>
      <c r="K215" s="346"/>
      <c r="P215" s="248"/>
      <c r="X215" s="248"/>
      <c r="AA215" s="346"/>
      <c r="AF215" s="248"/>
      <c r="AI215" s="346"/>
      <c r="AN215" s="248"/>
    </row>
    <row r="216" spans="3:40" ht="13.5" customHeight="1">
      <c r="C216" s="346"/>
      <c r="F216" s="345"/>
      <c r="G216" s="345"/>
      <c r="H216" s="248"/>
      <c r="K216" s="346"/>
      <c r="P216" s="248"/>
      <c r="X216" s="248"/>
      <c r="AA216" s="346"/>
      <c r="AF216" s="248"/>
      <c r="AI216" s="346"/>
      <c r="AN216" s="248"/>
    </row>
    <row r="217" spans="3:40" ht="13.5" customHeight="1">
      <c r="C217" s="346"/>
      <c r="F217" s="345"/>
      <c r="G217" s="345"/>
      <c r="H217" s="248"/>
      <c r="K217" s="346"/>
      <c r="P217" s="248"/>
      <c r="X217" s="248"/>
      <c r="AA217" s="346"/>
      <c r="AF217" s="248"/>
      <c r="AI217" s="346"/>
      <c r="AN217" s="248"/>
    </row>
    <row r="218" spans="3:40" ht="13.5" customHeight="1">
      <c r="C218" s="346"/>
      <c r="F218" s="345"/>
      <c r="G218" s="345"/>
      <c r="H218" s="248"/>
      <c r="K218" s="346"/>
      <c r="P218" s="248"/>
      <c r="X218" s="248"/>
      <c r="AA218" s="346"/>
      <c r="AF218" s="248"/>
      <c r="AI218" s="346"/>
      <c r="AN218" s="248"/>
    </row>
    <row r="219" spans="3:40" ht="13.5" customHeight="1">
      <c r="C219" s="346"/>
      <c r="F219" s="345"/>
      <c r="G219" s="345"/>
      <c r="H219" s="248"/>
      <c r="K219" s="346"/>
      <c r="P219" s="248"/>
      <c r="X219" s="248"/>
      <c r="AA219" s="346"/>
      <c r="AF219" s="248"/>
      <c r="AI219" s="346"/>
      <c r="AN219" s="248"/>
    </row>
    <row r="220" spans="3:40" ht="13.5" customHeight="1">
      <c r="C220" s="346"/>
      <c r="F220" s="345"/>
      <c r="G220" s="345"/>
      <c r="H220" s="248"/>
      <c r="K220" s="346"/>
      <c r="P220" s="248"/>
      <c r="X220" s="248"/>
      <c r="AA220" s="346"/>
      <c r="AF220" s="248"/>
      <c r="AI220" s="346"/>
      <c r="AN220" s="248"/>
    </row>
    <row r="221" spans="3:40" ht="13.5" customHeight="1">
      <c r="C221" s="346"/>
      <c r="F221" s="345"/>
      <c r="G221" s="345"/>
      <c r="H221" s="248"/>
      <c r="K221" s="346"/>
      <c r="P221" s="248"/>
      <c r="X221" s="248"/>
      <c r="AA221" s="346"/>
      <c r="AF221" s="248"/>
      <c r="AI221" s="346"/>
      <c r="AN221" s="248"/>
    </row>
    <row r="222" spans="3:40" ht="13.5" customHeight="1">
      <c r="C222" s="346"/>
      <c r="F222" s="345"/>
      <c r="G222" s="345"/>
      <c r="H222" s="248"/>
      <c r="K222" s="346"/>
      <c r="P222" s="248"/>
      <c r="X222" s="248"/>
      <c r="AA222" s="346"/>
      <c r="AF222" s="248"/>
      <c r="AI222" s="346"/>
      <c r="AN222" s="248"/>
    </row>
    <row r="223" spans="3:40" ht="13.5" customHeight="1">
      <c r="C223" s="346"/>
      <c r="F223" s="345"/>
      <c r="G223" s="345"/>
      <c r="H223" s="248"/>
      <c r="K223" s="346"/>
      <c r="P223" s="248"/>
      <c r="X223" s="248"/>
      <c r="AA223" s="346"/>
      <c r="AF223" s="248"/>
      <c r="AI223" s="346"/>
      <c r="AN223" s="248"/>
    </row>
    <row r="224" spans="3:40" ht="13.5" customHeight="1">
      <c r="C224" s="346"/>
      <c r="F224" s="345"/>
      <c r="G224" s="345"/>
      <c r="H224" s="248"/>
      <c r="K224" s="346"/>
      <c r="P224" s="248"/>
      <c r="X224" s="248"/>
      <c r="AA224" s="346"/>
      <c r="AF224" s="248"/>
      <c r="AI224" s="346"/>
      <c r="AN224" s="248"/>
    </row>
    <row r="225" spans="3:40" ht="13.5" customHeight="1">
      <c r="C225" s="346"/>
      <c r="F225" s="345"/>
      <c r="G225" s="345"/>
      <c r="H225" s="248"/>
      <c r="K225" s="346"/>
      <c r="P225" s="248"/>
      <c r="X225" s="248"/>
      <c r="AA225" s="346"/>
      <c r="AF225" s="248"/>
      <c r="AI225" s="346"/>
      <c r="AN225" s="248"/>
    </row>
    <row r="226" spans="3:40" ht="13.5" customHeight="1">
      <c r="C226" s="346"/>
      <c r="F226" s="345"/>
      <c r="G226" s="345"/>
      <c r="H226" s="248"/>
      <c r="K226" s="346"/>
      <c r="P226" s="248"/>
      <c r="X226" s="248"/>
      <c r="AA226" s="346"/>
      <c r="AF226" s="248"/>
      <c r="AI226" s="346"/>
      <c r="AN226" s="248"/>
    </row>
    <row r="227" spans="3:40" ht="13.5" customHeight="1">
      <c r="C227" s="346"/>
      <c r="F227" s="345"/>
      <c r="G227" s="345"/>
      <c r="H227" s="248"/>
      <c r="K227" s="346"/>
      <c r="P227" s="248"/>
      <c r="X227" s="248"/>
      <c r="AA227" s="346"/>
      <c r="AF227" s="248"/>
      <c r="AI227" s="346"/>
      <c r="AN227" s="248"/>
    </row>
    <row r="228" spans="3:40" ht="13.5" customHeight="1">
      <c r="C228" s="346"/>
      <c r="F228" s="345"/>
      <c r="G228" s="345"/>
      <c r="H228" s="248"/>
      <c r="K228" s="346"/>
      <c r="P228" s="248"/>
      <c r="X228" s="248"/>
      <c r="AA228" s="346"/>
      <c r="AF228" s="248"/>
      <c r="AI228" s="346"/>
      <c r="AN228" s="248"/>
    </row>
    <row r="229" spans="3:40" ht="13.5" customHeight="1">
      <c r="C229" s="346"/>
      <c r="F229" s="345"/>
      <c r="G229" s="345"/>
      <c r="H229" s="248"/>
      <c r="K229" s="346"/>
      <c r="P229" s="248"/>
      <c r="X229" s="248"/>
      <c r="AA229" s="346"/>
      <c r="AF229" s="248"/>
      <c r="AI229" s="346"/>
      <c r="AN229" s="248"/>
    </row>
    <row r="230" spans="3:40" ht="13.5" customHeight="1">
      <c r="C230" s="346"/>
      <c r="F230" s="345"/>
      <c r="G230" s="345"/>
      <c r="H230" s="248"/>
      <c r="K230" s="346"/>
      <c r="P230" s="248"/>
      <c r="X230" s="248"/>
      <c r="AA230" s="346"/>
      <c r="AF230" s="248"/>
      <c r="AI230" s="346"/>
      <c r="AN230" s="248"/>
    </row>
    <row r="231" spans="3:40" ht="13.5" customHeight="1">
      <c r="C231" s="346"/>
      <c r="F231" s="345"/>
      <c r="G231" s="345"/>
      <c r="H231" s="248"/>
      <c r="K231" s="346"/>
      <c r="P231" s="248"/>
      <c r="X231" s="248"/>
      <c r="AA231" s="346"/>
      <c r="AF231" s="248"/>
      <c r="AI231" s="346"/>
      <c r="AN231" s="248"/>
    </row>
    <row r="232" spans="3:40" ht="13.5" customHeight="1">
      <c r="C232" s="346"/>
      <c r="F232" s="345"/>
      <c r="G232" s="345"/>
      <c r="H232" s="248"/>
      <c r="K232" s="346"/>
      <c r="P232" s="248"/>
      <c r="X232" s="248"/>
      <c r="AA232" s="346"/>
      <c r="AF232" s="248"/>
      <c r="AI232" s="346"/>
      <c r="AN232" s="248"/>
    </row>
    <row r="233" spans="3:40" ht="13.5" customHeight="1">
      <c r="C233" s="346"/>
      <c r="F233" s="345"/>
      <c r="G233" s="345"/>
      <c r="H233" s="248"/>
      <c r="K233" s="346"/>
      <c r="P233" s="248"/>
      <c r="X233" s="248"/>
      <c r="AA233" s="346"/>
      <c r="AF233" s="248"/>
      <c r="AI233" s="346"/>
      <c r="AN233" s="248"/>
    </row>
    <row r="234" spans="3:40" ht="13.5" customHeight="1">
      <c r="C234" s="346"/>
      <c r="F234" s="345"/>
      <c r="G234" s="345"/>
      <c r="H234" s="248"/>
      <c r="K234" s="346"/>
      <c r="P234" s="248"/>
      <c r="X234" s="248"/>
      <c r="AA234" s="346"/>
      <c r="AF234" s="248"/>
      <c r="AI234" s="346"/>
      <c r="AN234" s="248"/>
    </row>
    <row r="235" spans="3:40" ht="13.5" customHeight="1">
      <c r="C235" s="346"/>
      <c r="F235" s="345"/>
      <c r="G235" s="345"/>
      <c r="H235" s="248"/>
      <c r="K235" s="346"/>
      <c r="P235" s="248"/>
      <c r="X235" s="248"/>
      <c r="AA235" s="346"/>
      <c r="AF235" s="248"/>
      <c r="AI235" s="346"/>
      <c r="AN235" s="248"/>
    </row>
    <row r="236" spans="3:40" ht="13.5" customHeight="1">
      <c r="C236" s="346"/>
      <c r="F236" s="345"/>
      <c r="G236" s="345"/>
      <c r="H236" s="248"/>
      <c r="K236" s="346"/>
      <c r="P236" s="248"/>
      <c r="X236" s="248"/>
      <c r="AA236" s="346"/>
      <c r="AF236" s="248"/>
      <c r="AI236" s="346"/>
      <c r="AN236" s="248"/>
    </row>
    <row r="237" spans="3:40" ht="13.5" customHeight="1">
      <c r="C237" s="346"/>
      <c r="F237" s="345"/>
      <c r="G237" s="345"/>
      <c r="H237" s="248"/>
      <c r="K237" s="346"/>
      <c r="P237" s="248"/>
      <c r="X237" s="248"/>
      <c r="AA237" s="346"/>
      <c r="AF237" s="248"/>
      <c r="AI237" s="346"/>
      <c r="AN237" s="248"/>
    </row>
    <row r="238" spans="3:40" ht="13.5" customHeight="1">
      <c r="C238" s="346"/>
      <c r="F238" s="345"/>
      <c r="G238" s="345"/>
      <c r="H238" s="248"/>
      <c r="K238" s="346"/>
      <c r="P238" s="248"/>
      <c r="X238" s="248"/>
      <c r="AA238" s="346"/>
      <c r="AF238" s="248"/>
      <c r="AI238" s="346"/>
      <c r="AN238" s="248"/>
    </row>
    <row r="239" spans="3:40" ht="13.5" customHeight="1">
      <c r="C239" s="346"/>
      <c r="F239" s="345"/>
      <c r="G239" s="345"/>
      <c r="H239" s="248"/>
      <c r="K239" s="346"/>
      <c r="P239" s="248"/>
      <c r="X239" s="248"/>
      <c r="AA239" s="346"/>
      <c r="AF239" s="248"/>
      <c r="AI239" s="346"/>
      <c r="AN239" s="248"/>
    </row>
    <row r="240" spans="3:40" ht="13.5" customHeight="1">
      <c r="C240" s="346"/>
      <c r="F240" s="345"/>
      <c r="G240" s="345"/>
      <c r="H240" s="248"/>
      <c r="K240" s="346"/>
      <c r="P240" s="248"/>
      <c r="X240" s="248"/>
      <c r="AA240" s="346"/>
      <c r="AF240" s="248"/>
      <c r="AI240" s="346"/>
      <c r="AN240" s="248"/>
    </row>
    <row r="241" spans="3:40" ht="13.5" customHeight="1">
      <c r="C241" s="346"/>
      <c r="F241" s="345"/>
      <c r="G241" s="345"/>
      <c r="H241" s="248"/>
      <c r="K241" s="346"/>
      <c r="P241" s="248"/>
      <c r="X241" s="248"/>
      <c r="AA241" s="346"/>
      <c r="AF241" s="248"/>
      <c r="AI241" s="346"/>
      <c r="AN241" s="248"/>
    </row>
    <row r="242" spans="3:40" ht="13.5" customHeight="1">
      <c r="C242" s="346"/>
      <c r="F242" s="345"/>
      <c r="G242" s="345"/>
      <c r="H242" s="248"/>
      <c r="K242" s="346"/>
      <c r="P242" s="248"/>
      <c r="X242" s="248"/>
      <c r="AA242" s="346"/>
      <c r="AF242" s="248"/>
      <c r="AI242" s="346"/>
      <c r="AN242" s="248"/>
    </row>
    <row r="243" spans="3:40" ht="13.5" customHeight="1">
      <c r="C243" s="346"/>
      <c r="F243" s="345"/>
      <c r="G243" s="345"/>
      <c r="H243" s="248"/>
      <c r="K243" s="346"/>
      <c r="P243" s="248"/>
      <c r="X243" s="248"/>
      <c r="AA243" s="346"/>
      <c r="AF243" s="248"/>
      <c r="AI243" s="346"/>
      <c r="AN243" s="248"/>
    </row>
    <row r="244" spans="3:40" ht="13.5" customHeight="1">
      <c r="C244" s="346"/>
      <c r="F244" s="345"/>
      <c r="G244" s="345"/>
      <c r="H244" s="248"/>
      <c r="K244" s="346"/>
      <c r="P244" s="248"/>
      <c r="X244" s="248"/>
      <c r="AA244" s="346"/>
      <c r="AF244" s="248"/>
      <c r="AI244" s="346"/>
      <c r="AN244" s="248"/>
    </row>
    <row r="245" spans="3:40" ht="13.5" customHeight="1">
      <c r="C245" s="346"/>
      <c r="F245" s="345"/>
      <c r="G245" s="345"/>
      <c r="H245" s="248"/>
      <c r="K245" s="346"/>
      <c r="P245" s="248"/>
      <c r="X245" s="248"/>
      <c r="AA245" s="346"/>
      <c r="AF245" s="248"/>
      <c r="AI245" s="346"/>
      <c r="AN245" s="248"/>
    </row>
    <row r="246" spans="3:40" ht="13.5" customHeight="1">
      <c r="C246" s="346"/>
      <c r="F246" s="345"/>
      <c r="G246" s="345"/>
      <c r="H246" s="248"/>
      <c r="K246" s="346"/>
      <c r="P246" s="248"/>
      <c r="X246" s="248"/>
      <c r="AA246" s="346"/>
      <c r="AF246" s="248"/>
      <c r="AI246" s="346"/>
      <c r="AN246" s="248"/>
    </row>
    <row r="247" spans="3:40" ht="13.5" customHeight="1">
      <c r="C247" s="346"/>
      <c r="F247" s="345"/>
      <c r="G247" s="345"/>
      <c r="H247" s="248"/>
      <c r="K247" s="346"/>
      <c r="P247" s="248"/>
      <c r="X247" s="248"/>
      <c r="AA247" s="346"/>
      <c r="AF247" s="248"/>
      <c r="AI247" s="346"/>
      <c r="AN247" s="248"/>
    </row>
    <row r="248" spans="3:40" ht="13.5" customHeight="1">
      <c r="C248" s="346"/>
      <c r="F248" s="345"/>
      <c r="G248" s="345"/>
      <c r="H248" s="248"/>
      <c r="K248" s="346"/>
      <c r="P248" s="248"/>
      <c r="X248" s="248"/>
      <c r="AA248" s="346"/>
      <c r="AF248" s="248"/>
      <c r="AI248" s="346"/>
      <c r="AN248" s="248"/>
    </row>
    <row r="249" spans="3:40" ht="13.5" customHeight="1">
      <c r="C249" s="346"/>
      <c r="F249" s="345"/>
      <c r="G249" s="345"/>
      <c r="H249" s="248"/>
      <c r="K249" s="346"/>
      <c r="P249" s="248"/>
      <c r="X249" s="248"/>
      <c r="AA249" s="346"/>
      <c r="AF249" s="248"/>
      <c r="AI249" s="346"/>
      <c r="AN249" s="248"/>
    </row>
    <row r="250" spans="3:40" ht="13.5" customHeight="1">
      <c r="C250" s="346"/>
      <c r="F250" s="345"/>
      <c r="G250" s="345"/>
      <c r="H250" s="248"/>
      <c r="K250" s="346"/>
      <c r="P250" s="248"/>
      <c r="X250" s="248"/>
      <c r="AA250" s="346"/>
      <c r="AF250" s="248"/>
      <c r="AI250" s="346"/>
      <c r="AN250" s="248"/>
    </row>
    <row r="251" spans="3:40" ht="13.5" customHeight="1">
      <c r="C251" s="346"/>
      <c r="F251" s="345"/>
      <c r="G251" s="345"/>
      <c r="H251" s="248"/>
      <c r="K251" s="346"/>
      <c r="P251" s="248"/>
      <c r="X251" s="248"/>
      <c r="AA251" s="346"/>
      <c r="AF251" s="248"/>
      <c r="AI251" s="346"/>
      <c r="AN251" s="248"/>
    </row>
    <row r="252" spans="3:40" ht="13.5" customHeight="1">
      <c r="C252" s="346"/>
      <c r="F252" s="345"/>
      <c r="G252" s="345"/>
      <c r="H252" s="248"/>
      <c r="K252" s="346"/>
      <c r="P252" s="248"/>
      <c r="X252" s="248"/>
      <c r="AA252" s="346"/>
      <c r="AF252" s="248"/>
      <c r="AI252" s="346"/>
      <c r="AN252" s="248"/>
    </row>
    <row r="253" spans="3:40" ht="13.5" customHeight="1">
      <c r="C253" s="346"/>
      <c r="F253" s="345"/>
      <c r="G253" s="345"/>
      <c r="H253" s="248"/>
      <c r="K253" s="346"/>
      <c r="P253" s="248"/>
      <c r="X253" s="248"/>
      <c r="AA253" s="346"/>
      <c r="AF253" s="248"/>
      <c r="AI253" s="346"/>
      <c r="AN253" s="248"/>
    </row>
    <row r="254" spans="3:40" ht="13.5" customHeight="1">
      <c r="C254" s="346"/>
      <c r="F254" s="345"/>
      <c r="G254" s="345"/>
      <c r="H254" s="248"/>
      <c r="K254" s="346"/>
      <c r="P254" s="248"/>
      <c r="X254" s="248"/>
      <c r="AA254" s="346"/>
      <c r="AF254" s="248"/>
      <c r="AI254" s="346"/>
      <c r="AN254" s="248"/>
    </row>
    <row r="255" spans="3:40" ht="13.5" customHeight="1">
      <c r="C255" s="346"/>
      <c r="F255" s="345"/>
      <c r="G255" s="345"/>
      <c r="H255" s="248"/>
      <c r="K255" s="346"/>
      <c r="P255" s="248"/>
      <c r="X255" s="248"/>
      <c r="AA255" s="346"/>
      <c r="AF255" s="248"/>
      <c r="AI255" s="346"/>
      <c r="AN255" s="248"/>
    </row>
    <row r="256" spans="3:40" ht="13.5" customHeight="1">
      <c r="C256" s="346"/>
      <c r="F256" s="345"/>
      <c r="G256" s="345"/>
      <c r="H256" s="248"/>
      <c r="K256" s="346"/>
      <c r="P256" s="248"/>
      <c r="X256" s="248"/>
      <c r="AA256" s="346"/>
      <c r="AF256" s="248"/>
      <c r="AI256" s="346"/>
      <c r="AN256" s="248"/>
    </row>
    <row r="257" spans="3:40" ht="13.5" customHeight="1">
      <c r="C257" s="346"/>
      <c r="F257" s="345"/>
      <c r="G257" s="345"/>
      <c r="H257" s="248"/>
      <c r="K257" s="346"/>
      <c r="P257" s="248"/>
      <c r="X257" s="248"/>
      <c r="AA257" s="346"/>
      <c r="AF257" s="248"/>
      <c r="AI257" s="346"/>
      <c r="AN257" s="248"/>
    </row>
    <row r="258" spans="3:40" ht="13.5" customHeight="1">
      <c r="C258" s="346"/>
      <c r="F258" s="345"/>
      <c r="G258" s="345"/>
      <c r="H258" s="248"/>
      <c r="K258" s="346"/>
      <c r="P258" s="248"/>
      <c r="X258" s="248"/>
      <c r="AA258" s="346"/>
      <c r="AF258" s="248"/>
      <c r="AI258" s="346"/>
      <c r="AN258" s="248"/>
    </row>
    <row r="259" spans="3:40" ht="13.5" customHeight="1">
      <c r="C259" s="346"/>
      <c r="F259" s="345"/>
      <c r="G259" s="345"/>
      <c r="H259" s="248"/>
      <c r="K259" s="346"/>
      <c r="P259" s="248"/>
      <c r="X259" s="248"/>
      <c r="AA259" s="346"/>
      <c r="AF259" s="248"/>
      <c r="AI259" s="346"/>
      <c r="AN259" s="248"/>
    </row>
    <row r="260" spans="3:40" ht="13.5" customHeight="1">
      <c r="C260" s="346"/>
      <c r="F260" s="345"/>
      <c r="G260" s="345"/>
      <c r="H260" s="248"/>
      <c r="K260" s="346"/>
      <c r="P260" s="248"/>
      <c r="X260" s="248"/>
      <c r="AA260" s="346"/>
      <c r="AF260" s="248"/>
      <c r="AI260" s="346"/>
      <c r="AN260" s="248"/>
    </row>
    <row r="261" spans="3:40" ht="13.5" customHeight="1">
      <c r="C261" s="346"/>
      <c r="F261" s="345"/>
      <c r="G261" s="345"/>
      <c r="H261" s="248"/>
      <c r="K261" s="346"/>
      <c r="P261" s="248"/>
      <c r="X261" s="248"/>
      <c r="AA261" s="346"/>
      <c r="AF261" s="248"/>
      <c r="AI261" s="346"/>
      <c r="AN261" s="248"/>
    </row>
    <row r="262" spans="3:40" ht="13.5" customHeight="1">
      <c r="C262" s="346"/>
      <c r="F262" s="345"/>
      <c r="G262" s="345"/>
      <c r="H262" s="248"/>
      <c r="K262" s="346"/>
      <c r="P262" s="248"/>
      <c r="X262" s="248"/>
      <c r="AA262" s="346"/>
      <c r="AF262" s="248"/>
      <c r="AI262" s="346"/>
      <c r="AN262" s="248"/>
    </row>
    <row r="263" spans="3:40" ht="13.5" customHeight="1">
      <c r="C263" s="346"/>
      <c r="F263" s="345"/>
      <c r="G263" s="345"/>
      <c r="H263" s="248"/>
      <c r="K263" s="346"/>
      <c r="P263" s="248"/>
      <c r="X263" s="248"/>
      <c r="AA263" s="346"/>
      <c r="AF263" s="248"/>
      <c r="AI263" s="346"/>
      <c r="AN263" s="248"/>
    </row>
    <row r="264" spans="3:40" ht="13.5" customHeight="1">
      <c r="C264" s="346"/>
      <c r="F264" s="345"/>
      <c r="G264" s="345"/>
      <c r="H264" s="248"/>
      <c r="K264" s="346"/>
      <c r="P264" s="248"/>
      <c r="X264" s="248"/>
      <c r="AA264" s="346"/>
      <c r="AF264" s="248"/>
      <c r="AI264" s="346"/>
      <c r="AN264" s="248"/>
    </row>
    <row r="265" spans="3:40" ht="13.5" customHeight="1">
      <c r="C265" s="346"/>
      <c r="F265" s="345"/>
      <c r="G265" s="345"/>
      <c r="H265" s="248"/>
      <c r="K265" s="346"/>
      <c r="P265" s="248"/>
      <c r="X265" s="248"/>
      <c r="AA265" s="346"/>
      <c r="AF265" s="248"/>
      <c r="AI265" s="346"/>
      <c r="AN265" s="248"/>
    </row>
    <row r="266" spans="3:40" ht="13.5" customHeight="1">
      <c r="C266" s="346"/>
      <c r="F266" s="345"/>
      <c r="G266" s="345"/>
      <c r="H266" s="248"/>
      <c r="K266" s="346"/>
      <c r="P266" s="248"/>
      <c r="X266" s="248"/>
      <c r="AA266" s="346"/>
      <c r="AF266" s="248"/>
      <c r="AI266" s="346"/>
      <c r="AN266" s="248"/>
    </row>
    <row r="267" spans="3:40" ht="13.5" customHeight="1">
      <c r="C267" s="346"/>
      <c r="F267" s="345"/>
      <c r="G267" s="345"/>
      <c r="H267" s="248"/>
      <c r="K267" s="346"/>
      <c r="P267" s="248"/>
      <c r="X267" s="248"/>
      <c r="AA267" s="346"/>
      <c r="AF267" s="248"/>
      <c r="AI267" s="346"/>
      <c r="AN267" s="248"/>
    </row>
    <row r="268" spans="3:40" ht="13.5" customHeight="1">
      <c r="C268" s="346"/>
      <c r="F268" s="345"/>
      <c r="G268" s="345"/>
      <c r="H268" s="248"/>
      <c r="K268" s="346"/>
      <c r="P268" s="248"/>
      <c r="X268" s="248"/>
      <c r="AA268" s="346"/>
      <c r="AF268" s="248"/>
      <c r="AI268" s="346"/>
      <c r="AN268" s="248"/>
    </row>
    <row r="269" spans="3:40" ht="13.5" customHeight="1">
      <c r="C269" s="346"/>
      <c r="F269" s="345"/>
      <c r="G269" s="345"/>
      <c r="H269" s="248"/>
      <c r="K269" s="346"/>
      <c r="P269" s="248"/>
      <c r="X269" s="248"/>
      <c r="AA269" s="346"/>
      <c r="AF269" s="248"/>
      <c r="AI269" s="346"/>
      <c r="AN269" s="248"/>
    </row>
    <row r="270" spans="3:40" ht="13.5" customHeight="1">
      <c r="C270" s="346"/>
      <c r="F270" s="345"/>
      <c r="G270" s="345"/>
      <c r="H270" s="248"/>
      <c r="K270" s="346"/>
      <c r="P270" s="248"/>
      <c r="X270" s="248"/>
      <c r="AA270" s="346"/>
      <c r="AF270" s="248"/>
      <c r="AI270" s="346"/>
      <c r="AN270" s="248"/>
    </row>
    <row r="271" spans="3:40" ht="13.5" customHeight="1">
      <c r="C271" s="346"/>
      <c r="F271" s="345"/>
      <c r="G271" s="345"/>
      <c r="H271" s="248"/>
      <c r="K271" s="346"/>
      <c r="P271" s="248"/>
      <c r="X271" s="248"/>
      <c r="AA271" s="346"/>
      <c r="AF271" s="248"/>
      <c r="AI271" s="346"/>
      <c r="AN271" s="248"/>
    </row>
    <row r="272" spans="3:40" ht="13.5" customHeight="1">
      <c r="C272" s="346"/>
      <c r="F272" s="345"/>
      <c r="G272" s="345"/>
      <c r="H272" s="248"/>
      <c r="K272" s="346"/>
      <c r="P272" s="248"/>
      <c r="X272" s="248"/>
      <c r="AA272" s="346"/>
      <c r="AF272" s="248"/>
      <c r="AI272" s="346"/>
      <c r="AN272" s="248"/>
    </row>
    <row r="273" spans="3:40" ht="13.5" customHeight="1">
      <c r="C273" s="346"/>
      <c r="F273" s="345"/>
      <c r="G273" s="345"/>
      <c r="H273" s="248"/>
      <c r="K273" s="346"/>
      <c r="P273" s="248"/>
      <c r="X273" s="248"/>
      <c r="AA273" s="346"/>
      <c r="AF273" s="248"/>
      <c r="AI273" s="346"/>
      <c r="AN273" s="248"/>
    </row>
    <row r="274" spans="3:40" ht="13.5" customHeight="1">
      <c r="C274" s="346"/>
      <c r="F274" s="345"/>
      <c r="G274" s="345"/>
      <c r="H274" s="248"/>
      <c r="K274" s="346"/>
      <c r="P274" s="248"/>
      <c r="X274" s="248"/>
      <c r="AA274" s="346"/>
      <c r="AF274" s="248"/>
      <c r="AI274" s="346"/>
      <c r="AN274" s="248"/>
    </row>
    <row r="275" spans="3:40" ht="13.5" customHeight="1">
      <c r="C275" s="346"/>
      <c r="F275" s="345"/>
      <c r="G275" s="345"/>
      <c r="H275" s="248"/>
      <c r="K275" s="346"/>
      <c r="P275" s="248"/>
      <c r="X275" s="248"/>
      <c r="AA275" s="346"/>
      <c r="AF275" s="248"/>
      <c r="AI275" s="346"/>
      <c r="AN275" s="248"/>
    </row>
    <row r="276" spans="3:40" ht="13.5" customHeight="1">
      <c r="C276" s="346"/>
      <c r="F276" s="345"/>
      <c r="G276" s="345"/>
      <c r="H276" s="248"/>
      <c r="K276" s="346"/>
      <c r="P276" s="248"/>
      <c r="X276" s="248"/>
      <c r="AA276" s="346"/>
      <c r="AF276" s="248"/>
      <c r="AI276" s="346"/>
      <c r="AN276" s="248"/>
    </row>
    <row r="277" spans="3:40" ht="13.5" customHeight="1">
      <c r="C277" s="346"/>
      <c r="F277" s="345"/>
      <c r="G277" s="345"/>
      <c r="H277" s="248"/>
      <c r="K277" s="346"/>
      <c r="P277" s="248"/>
      <c r="X277" s="248"/>
      <c r="AA277" s="346"/>
      <c r="AF277" s="248"/>
      <c r="AI277" s="346"/>
      <c r="AN277" s="248"/>
    </row>
    <row r="278" spans="3:40" ht="13.5" customHeight="1">
      <c r="C278" s="346"/>
      <c r="F278" s="345"/>
      <c r="G278" s="345"/>
      <c r="H278" s="248"/>
      <c r="K278" s="346"/>
      <c r="P278" s="248"/>
      <c r="X278" s="248"/>
      <c r="AA278" s="346"/>
      <c r="AF278" s="248"/>
      <c r="AI278" s="346"/>
      <c r="AN278" s="248"/>
    </row>
    <row r="279" spans="3:40" ht="13.5" customHeight="1">
      <c r="C279" s="346"/>
      <c r="F279" s="345"/>
      <c r="G279" s="345"/>
      <c r="H279" s="248"/>
      <c r="K279" s="346"/>
      <c r="P279" s="248"/>
      <c r="X279" s="248"/>
      <c r="AA279" s="346"/>
      <c r="AF279" s="248"/>
      <c r="AI279" s="346"/>
      <c r="AN279" s="248"/>
    </row>
    <row r="280" spans="3:40" ht="13.5" customHeight="1">
      <c r="C280" s="346"/>
      <c r="F280" s="345"/>
      <c r="G280" s="345"/>
      <c r="H280" s="248"/>
      <c r="K280" s="346"/>
      <c r="P280" s="248"/>
      <c r="X280" s="248"/>
      <c r="AA280" s="346"/>
      <c r="AF280" s="248"/>
      <c r="AI280" s="346"/>
      <c r="AN280" s="248"/>
    </row>
    <row r="281" spans="3:40" ht="13.5" customHeight="1">
      <c r="C281" s="346"/>
      <c r="F281" s="345"/>
      <c r="G281" s="345"/>
      <c r="H281" s="248"/>
      <c r="K281" s="346"/>
      <c r="P281" s="248"/>
      <c r="X281" s="248"/>
      <c r="AA281" s="346"/>
      <c r="AF281" s="248"/>
      <c r="AI281" s="346"/>
      <c r="AN281" s="248"/>
    </row>
    <row r="282" spans="3:40" ht="13.5" customHeight="1">
      <c r="C282" s="346"/>
      <c r="F282" s="345"/>
      <c r="G282" s="345"/>
      <c r="H282" s="248"/>
      <c r="K282" s="346"/>
      <c r="P282" s="248"/>
      <c r="X282" s="248"/>
      <c r="AA282" s="346"/>
      <c r="AF282" s="248"/>
      <c r="AI282" s="346"/>
      <c r="AN282" s="248"/>
    </row>
    <row r="283" spans="3:40" ht="13.5" customHeight="1">
      <c r="C283" s="346"/>
      <c r="F283" s="345"/>
      <c r="G283" s="345"/>
      <c r="H283" s="248"/>
      <c r="K283" s="346"/>
      <c r="P283" s="248"/>
      <c r="X283" s="248"/>
      <c r="AA283" s="346"/>
      <c r="AF283" s="248"/>
      <c r="AI283" s="346"/>
      <c r="AN283" s="248"/>
    </row>
    <row r="284" spans="3:40" ht="13.5" customHeight="1">
      <c r="C284" s="346"/>
      <c r="F284" s="345"/>
      <c r="G284" s="345"/>
      <c r="H284" s="248"/>
      <c r="K284" s="346"/>
      <c r="P284" s="248"/>
      <c r="X284" s="248"/>
      <c r="AA284" s="346"/>
      <c r="AF284" s="248"/>
      <c r="AI284" s="346"/>
      <c r="AN284" s="248"/>
    </row>
    <row r="285" spans="3:40" ht="13.5" customHeight="1">
      <c r="C285" s="346"/>
      <c r="F285" s="345"/>
      <c r="G285" s="345"/>
      <c r="H285" s="248"/>
      <c r="K285" s="346"/>
      <c r="P285" s="248"/>
      <c r="X285" s="248"/>
      <c r="AA285" s="346"/>
      <c r="AF285" s="248"/>
      <c r="AI285" s="346"/>
      <c r="AN285" s="248"/>
    </row>
    <row r="286" spans="3:40" ht="13.5" customHeight="1">
      <c r="C286" s="346"/>
      <c r="F286" s="345"/>
      <c r="G286" s="345"/>
      <c r="H286" s="248"/>
      <c r="K286" s="346"/>
      <c r="P286" s="248"/>
      <c r="X286" s="248"/>
      <c r="AA286" s="346"/>
      <c r="AF286" s="248"/>
      <c r="AI286" s="346"/>
      <c r="AN286" s="248"/>
    </row>
    <row r="287" spans="3:40" ht="13.5" customHeight="1">
      <c r="C287" s="346"/>
      <c r="F287" s="345"/>
      <c r="G287" s="345"/>
      <c r="H287" s="248"/>
      <c r="K287" s="346"/>
      <c r="P287" s="248"/>
      <c r="X287" s="248"/>
      <c r="AA287" s="346"/>
      <c r="AF287" s="248"/>
      <c r="AI287" s="346"/>
      <c r="AN287" s="248"/>
    </row>
    <row r="288" spans="3:40" ht="13.5" customHeight="1">
      <c r="C288" s="346"/>
      <c r="F288" s="345"/>
      <c r="G288" s="345"/>
      <c r="H288" s="248"/>
      <c r="K288" s="346"/>
      <c r="P288" s="248"/>
      <c r="X288" s="248"/>
      <c r="AA288" s="346"/>
      <c r="AF288" s="248"/>
      <c r="AI288" s="346"/>
      <c r="AN288" s="248"/>
    </row>
    <row r="289" spans="3:40" ht="13.5" customHeight="1">
      <c r="C289" s="346"/>
      <c r="F289" s="345"/>
      <c r="G289" s="345"/>
      <c r="H289" s="248"/>
      <c r="K289" s="346"/>
      <c r="P289" s="248"/>
      <c r="X289" s="248"/>
      <c r="AA289" s="346"/>
      <c r="AF289" s="248"/>
      <c r="AI289" s="346"/>
      <c r="AN289" s="248"/>
    </row>
    <row r="290" spans="3:40" ht="13.5" customHeight="1">
      <c r="C290" s="346"/>
      <c r="F290" s="345"/>
      <c r="G290" s="345"/>
      <c r="H290" s="248"/>
      <c r="K290" s="346"/>
      <c r="P290" s="248"/>
      <c r="X290" s="248"/>
      <c r="AA290" s="346"/>
      <c r="AF290" s="248"/>
      <c r="AI290" s="346"/>
      <c r="AN290" s="248"/>
    </row>
    <row r="291" spans="3:40" ht="13.5" customHeight="1">
      <c r="C291" s="346"/>
      <c r="F291" s="345"/>
      <c r="G291" s="345"/>
      <c r="H291" s="248"/>
      <c r="K291" s="346"/>
      <c r="P291" s="248"/>
      <c r="X291" s="248"/>
      <c r="AA291" s="346"/>
      <c r="AF291" s="248"/>
      <c r="AI291" s="346"/>
      <c r="AN291" s="248"/>
    </row>
    <row r="292" spans="3:40" ht="13.5" customHeight="1">
      <c r="C292" s="346"/>
      <c r="F292" s="345"/>
      <c r="G292" s="345"/>
      <c r="H292" s="248"/>
      <c r="K292" s="346"/>
      <c r="P292" s="248"/>
      <c r="X292" s="248"/>
      <c r="AA292" s="346"/>
      <c r="AF292" s="248"/>
      <c r="AI292" s="346"/>
      <c r="AN292" s="248"/>
    </row>
    <row r="293" spans="3:40" ht="13.5" customHeight="1">
      <c r="C293" s="346"/>
      <c r="F293" s="345"/>
      <c r="G293" s="345"/>
      <c r="H293" s="248"/>
      <c r="K293" s="346"/>
      <c r="P293" s="248"/>
      <c r="X293" s="248"/>
      <c r="AA293" s="346"/>
      <c r="AF293" s="248"/>
      <c r="AI293" s="346"/>
      <c r="AN293" s="248"/>
    </row>
    <row r="294" spans="3:40" ht="13.5" customHeight="1">
      <c r="C294" s="346"/>
      <c r="F294" s="345"/>
      <c r="G294" s="345"/>
      <c r="H294" s="248"/>
      <c r="K294" s="346"/>
      <c r="P294" s="248"/>
      <c r="X294" s="248"/>
      <c r="AA294" s="346"/>
      <c r="AF294" s="248"/>
      <c r="AI294" s="346"/>
      <c r="AN294" s="248"/>
    </row>
    <row r="295" spans="3:40" ht="13.5" customHeight="1">
      <c r="C295" s="346"/>
      <c r="F295" s="345"/>
      <c r="G295" s="345"/>
      <c r="H295" s="248"/>
      <c r="K295" s="346"/>
      <c r="P295" s="248"/>
      <c r="X295" s="248"/>
      <c r="AA295" s="346"/>
      <c r="AF295" s="248"/>
      <c r="AI295" s="346"/>
      <c r="AN295" s="248"/>
    </row>
    <row r="296" spans="3:40" ht="13.5" customHeight="1">
      <c r="C296" s="346"/>
      <c r="F296" s="345"/>
      <c r="G296" s="345"/>
      <c r="H296" s="248"/>
      <c r="K296" s="346"/>
      <c r="P296" s="248"/>
      <c r="X296" s="248"/>
      <c r="AA296" s="346"/>
      <c r="AF296" s="248"/>
      <c r="AI296" s="346"/>
      <c r="AN296" s="248"/>
    </row>
    <row r="297" spans="3:40" ht="13.5" customHeight="1">
      <c r="C297" s="346"/>
      <c r="F297" s="345"/>
      <c r="G297" s="345"/>
      <c r="H297" s="248"/>
      <c r="K297" s="346"/>
      <c r="P297" s="248"/>
      <c r="X297" s="248"/>
      <c r="AA297" s="346"/>
      <c r="AF297" s="248"/>
      <c r="AI297" s="346"/>
      <c r="AN297" s="248"/>
    </row>
    <row r="298" spans="3:40" ht="13.5" customHeight="1">
      <c r="C298" s="346"/>
      <c r="F298" s="345"/>
      <c r="G298" s="345"/>
      <c r="H298" s="248"/>
      <c r="K298" s="346"/>
      <c r="P298" s="248"/>
      <c r="X298" s="248"/>
      <c r="AA298" s="346"/>
      <c r="AF298" s="248"/>
      <c r="AI298" s="346"/>
      <c r="AN298" s="248"/>
    </row>
    <row r="299" spans="3:40" ht="13.5" customHeight="1">
      <c r="C299" s="346"/>
      <c r="F299" s="345"/>
      <c r="G299" s="345"/>
      <c r="H299" s="248"/>
      <c r="K299" s="346"/>
      <c r="P299" s="248"/>
      <c r="X299" s="248"/>
      <c r="AA299" s="346"/>
      <c r="AF299" s="248"/>
      <c r="AI299" s="346"/>
      <c r="AN299" s="248"/>
    </row>
    <row r="300" spans="3:40" ht="13.5" customHeight="1">
      <c r="C300" s="346"/>
      <c r="F300" s="345"/>
      <c r="G300" s="345"/>
      <c r="H300" s="248"/>
      <c r="K300" s="346"/>
      <c r="P300" s="248"/>
      <c r="X300" s="248"/>
      <c r="AA300" s="346"/>
      <c r="AF300" s="248"/>
      <c r="AI300" s="346"/>
      <c r="AN300" s="248"/>
    </row>
    <row r="301" spans="3:40" ht="13.5" customHeight="1">
      <c r="C301" s="346"/>
      <c r="F301" s="345"/>
      <c r="G301" s="345"/>
      <c r="H301" s="248"/>
      <c r="K301" s="346"/>
      <c r="P301" s="248"/>
      <c r="X301" s="248"/>
      <c r="AA301" s="346"/>
      <c r="AF301" s="248"/>
      <c r="AI301" s="346"/>
      <c r="AN301" s="248"/>
    </row>
    <row r="302" spans="3:40" ht="13.5" customHeight="1">
      <c r="C302" s="346"/>
      <c r="F302" s="345"/>
      <c r="G302" s="345"/>
      <c r="H302" s="248"/>
      <c r="K302" s="346"/>
      <c r="P302" s="248"/>
      <c r="X302" s="248"/>
      <c r="AA302" s="346"/>
      <c r="AF302" s="248"/>
      <c r="AI302" s="346"/>
      <c r="AN302" s="248"/>
    </row>
    <row r="303" spans="3:40" ht="13.5" customHeight="1">
      <c r="C303" s="346"/>
      <c r="F303" s="345"/>
      <c r="G303" s="345"/>
      <c r="H303" s="248"/>
      <c r="K303" s="346"/>
      <c r="P303" s="248"/>
      <c r="X303" s="248"/>
      <c r="AA303" s="346"/>
      <c r="AF303" s="248"/>
      <c r="AI303" s="346"/>
      <c r="AN303" s="248"/>
    </row>
    <row r="304" spans="3:40" ht="13.5" customHeight="1">
      <c r="C304" s="346"/>
      <c r="F304" s="345"/>
      <c r="G304" s="345"/>
      <c r="H304" s="248"/>
      <c r="K304" s="346"/>
      <c r="P304" s="248"/>
      <c r="X304" s="248"/>
      <c r="AA304" s="346"/>
      <c r="AF304" s="248"/>
      <c r="AI304" s="346"/>
      <c r="AN304" s="248"/>
    </row>
    <row r="305" spans="3:40" ht="13.5" customHeight="1">
      <c r="C305" s="346"/>
      <c r="F305" s="345"/>
      <c r="G305" s="345"/>
      <c r="H305" s="248"/>
      <c r="K305" s="346"/>
      <c r="P305" s="248"/>
      <c r="X305" s="248"/>
      <c r="AA305" s="346"/>
      <c r="AF305" s="248"/>
      <c r="AI305" s="346"/>
      <c r="AN305" s="248"/>
    </row>
    <row r="306" spans="3:40" ht="13.5" customHeight="1">
      <c r="C306" s="346"/>
      <c r="F306" s="345"/>
      <c r="G306" s="345"/>
      <c r="H306" s="248"/>
      <c r="K306" s="346"/>
      <c r="P306" s="248"/>
      <c r="X306" s="248"/>
      <c r="AA306" s="346"/>
      <c r="AF306" s="248"/>
      <c r="AI306" s="346"/>
      <c r="AN306" s="248"/>
    </row>
    <row r="307" spans="3:40" ht="13.5" customHeight="1">
      <c r="C307" s="346"/>
      <c r="F307" s="345"/>
      <c r="G307" s="345"/>
      <c r="H307" s="248"/>
      <c r="K307" s="346"/>
      <c r="P307" s="248"/>
      <c r="X307" s="248"/>
      <c r="AA307" s="346"/>
      <c r="AF307" s="248"/>
      <c r="AI307" s="346"/>
      <c r="AN307" s="248"/>
    </row>
    <row r="308" spans="3:40" ht="13.5" customHeight="1">
      <c r="C308" s="346"/>
      <c r="F308" s="345"/>
      <c r="G308" s="345"/>
      <c r="H308" s="248"/>
      <c r="K308" s="346"/>
      <c r="P308" s="248"/>
      <c r="X308" s="248"/>
      <c r="AA308" s="346"/>
      <c r="AF308" s="248"/>
      <c r="AI308" s="346"/>
      <c r="AN308" s="248"/>
    </row>
    <row r="309" spans="3:40" ht="13.5" customHeight="1">
      <c r="C309" s="346"/>
      <c r="F309" s="345"/>
      <c r="G309" s="345"/>
      <c r="H309" s="248"/>
      <c r="K309" s="346"/>
      <c r="P309" s="248"/>
      <c r="X309" s="248"/>
      <c r="AA309" s="346"/>
      <c r="AF309" s="248"/>
      <c r="AI309" s="346"/>
      <c r="AN309" s="248"/>
    </row>
    <row r="310" spans="3:40" ht="13.5" customHeight="1">
      <c r="C310" s="346"/>
      <c r="F310" s="345"/>
      <c r="G310" s="345"/>
      <c r="H310" s="248"/>
      <c r="K310" s="346"/>
      <c r="P310" s="248"/>
      <c r="X310" s="248"/>
      <c r="AA310" s="346"/>
      <c r="AF310" s="248"/>
      <c r="AI310" s="346"/>
      <c r="AN310" s="248"/>
    </row>
    <row r="311" spans="3:40" ht="13.5" customHeight="1">
      <c r="C311" s="346"/>
      <c r="F311" s="345"/>
      <c r="G311" s="345"/>
      <c r="H311" s="248"/>
      <c r="K311" s="346"/>
      <c r="P311" s="248"/>
      <c r="X311" s="248"/>
      <c r="AA311" s="346"/>
      <c r="AF311" s="248"/>
      <c r="AI311" s="346"/>
      <c r="AN311" s="248"/>
    </row>
    <row r="312" spans="3:40" ht="13.5" customHeight="1">
      <c r="C312" s="346"/>
      <c r="F312" s="345"/>
      <c r="G312" s="345"/>
      <c r="H312" s="248"/>
      <c r="K312" s="346"/>
      <c r="P312" s="248"/>
      <c r="X312" s="248"/>
      <c r="AA312" s="346"/>
      <c r="AF312" s="248"/>
      <c r="AI312" s="346"/>
      <c r="AN312" s="248"/>
    </row>
    <row r="313" spans="3:40" ht="13.5" customHeight="1">
      <c r="C313" s="346"/>
      <c r="F313" s="345"/>
      <c r="G313" s="345"/>
      <c r="H313" s="248"/>
      <c r="K313" s="346"/>
      <c r="P313" s="248"/>
      <c r="X313" s="248"/>
      <c r="AA313" s="346"/>
      <c r="AF313" s="248"/>
      <c r="AI313" s="346"/>
      <c r="AN313" s="248"/>
    </row>
    <row r="314" spans="3:40" ht="13.5" customHeight="1">
      <c r="C314" s="346"/>
      <c r="F314" s="345"/>
      <c r="G314" s="345"/>
      <c r="H314" s="248"/>
      <c r="K314" s="346"/>
      <c r="P314" s="248"/>
      <c r="X314" s="248"/>
      <c r="AA314" s="346"/>
      <c r="AF314" s="248"/>
      <c r="AI314" s="346"/>
      <c r="AN314" s="248"/>
    </row>
    <row r="315" spans="3:40" ht="13.5" customHeight="1">
      <c r="C315" s="346"/>
      <c r="F315" s="345"/>
      <c r="G315" s="345"/>
      <c r="H315" s="248"/>
      <c r="K315" s="346"/>
      <c r="P315" s="248"/>
      <c r="X315" s="248"/>
      <c r="AA315" s="346"/>
      <c r="AF315" s="248"/>
      <c r="AI315" s="346"/>
      <c r="AN315" s="248"/>
    </row>
    <row r="316" spans="3:40" ht="13.5" customHeight="1">
      <c r="C316" s="346"/>
      <c r="F316" s="345"/>
      <c r="G316" s="345"/>
      <c r="H316" s="248"/>
      <c r="K316" s="346"/>
      <c r="P316" s="248"/>
      <c r="X316" s="248"/>
      <c r="AA316" s="346"/>
      <c r="AF316" s="248"/>
      <c r="AI316" s="346"/>
      <c r="AN316" s="248"/>
    </row>
    <row r="317" spans="3:40" ht="13.5" customHeight="1">
      <c r="C317" s="346"/>
      <c r="F317" s="345"/>
      <c r="G317" s="345"/>
      <c r="H317" s="248"/>
      <c r="K317" s="346"/>
      <c r="P317" s="248"/>
      <c r="X317" s="248"/>
      <c r="AA317" s="346"/>
      <c r="AF317" s="248"/>
      <c r="AI317" s="346"/>
      <c r="AN317" s="248"/>
    </row>
    <row r="318" spans="3:40" ht="13.5" customHeight="1">
      <c r="C318" s="346"/>
      <c r="F318" s="345"/>
      <c r="G318" s="345"/>
      <c r="H318" s="248"/>
      <c r="K318" s="346"/>
      <c r="P318" s="248"/>
      <c r="X318" s="248"/>
      <c r="AA318" s="346"/>
      <c r="AF318" s="248"/>
      <c r="AI318" s="346"/>
      <c r="AN318" s="248"/>
    </row>
    <row r="319" spans="3:40" ht="13.5" customHeight="1">
      <c r="C319" s="346"/>
      <c r="F319" s="345"/>
      <c r="G319" s="345"/>
      <c r="H319" s="248"/>
      <c r="K319" s="346"/>
      <c r="P319" s="248"/>
      <c r="X319" s="248"/>
      <c r="AA319" s="346"/>
      <c r="AF319" s="248"/>
      <c r="AI319" s="346"/>
      <c r="AN319" s="248"/>
    </row>
    <row r="320" spans="3:40" ht="13.5" customHeight="1">
      <c r="C320" s="346"/>
      <c r="F320" s="345"/>
      <c r="G320" s="345"/>
      <c r="H320" s="248"/>
      <c r="K320" s="346"/>
      <c r="P320" s="248"/>
      <c r="X320" s="248"/>
      <c r="AA320" s="346"/>
      <c r="AF320" s="248"/>
      <c r="AI320" s="346"/>
      <c r="AN320" s="248"/>
    </row>
    <row r="321" spans="3:40" ht="13.5" customHeight="1">
      <c r="C321" s="346"/>
      <c r="F321" s="345"/>
      <c r="G321" s="345"/>
      <c r="H321" s="248"/>
      <c r="K321" s="346"/>
      <c r="P321" s="248"/>
      <c r="X321" s="248"/>
      <c r="AA321" s="346"/>
      <c r="AF321" s="248"/>
      <c r="AI321" s="346"/>
      <c r="AN321" s="248"/>
    </row>
    <row r="322" spans="3:40" ht="13.5" customHeight="1">
      <c r="C322" s="346"/>
      <c r="F322" s="345"/>
      <c r="G322" s="345"/>
      <c r="H322" s="248"/>
      <c r="K322" s="346"/>
      <c r="P322" s="248"/>
      <c r="X322" s="248"/>
      <c r="AA322" s="346"/>
      <c r="AF322" s="248"/>
      <c r="AI322" s="346"/>
      <c r="AN322" s="248"/>
    </row>
    <row r="323" spans="3:40" ht="13.5" customHeight="1">
      <c r="C323" s="346"/>
      <c r="F323" s="345"/>
      <c r="G323" s="345"/>
      <c r="H323" s="248"/>
      <c r="K323" s="346"/>
      <c r="P323" s="248"/>
      <c r="X323" s="248"/>
      <c r="AA323" s="346"/>
      <c r="AF323" s="248"/>
      <c r="AI323" s="346"/>
      <c r="AN323" s="248"/>
    </row>
    <row r="324" spans="3:40" ht="13.5" customHeight="1">
      <c r="C324" s="346"/>
      <c r="F324" s="345"/>
      <c r="G324" s="345"/>
      <c r="H324" s="248"/>
      <c r="K324" s="346"/>
      <c r="P324" s="248"/>
      <c r="X324" s="248"/>
      <c r="AA324" s="346"/>
      <c r="AF324" s="248"/>
      <c r="AI324" s="346"/>
      <c r="AN324" s="248"/>
    </row>
    <row r="325" spans="3:40" ht="13.5" customHeight="1">
      <c r="C325" s="346"/>
      <c r="F325" s="345"/>
      <c r="G325" s="345"/>
      <c r="H325" s="248"/>
      <c r="K325" s="346"/>
      <c r="P325" s="248"/>
      <c r="X325" s="248"/>
      <c r="AA325" s="346"/>
      <c r="AF325" s="248"/>
      <c r="AI325" s="346"/>
      <c r="AN325" s="248"/>
    </row>
    <row r="326" spans="3:40" ht="13.5" customHeight="1">
      <c r="C326" s="346"/>
      <c r="F326" s="345"/>
      <c r="G326" s="345"/>
      <c r="H326" s="248"/>
      <c r="K326" s="346"/>
      <c r="P326" s="248"/>
      <c r="X326" s="248"/>
      <c r="AA326" s="346"/>
      <c r="AF326" s="248"/>
      <c r="AI326" s="346"/>
      <c r="AN326" s="248"/>
    </row>
    <row r="327" spans="3:40" ht="13.5" customHeight="1">
      <c r="C327" s="346"/>
      <c r="F327" s="345"/>
      <c r="G327" s="345"/>
      <c r="H327" s="248"/>
      <c r="K327" s="346"/>
      <c r="P327" s="248"/>
      <c r="X327" s="248"/>
      <c r="AA327" s="346"/>
      <c r="AF327" s="248"/>
      <c r="AI327" s="346"/>
      <c r="AN327" s="248"/>
    </row>
    <row r="328" spans="3:40" ht="13.5" customHeight="1">
      <c r="C328" s="346"/>
      <c r="F328" s="345"/>
      <c r="G328" s="345"/>
      <c r="H328" s="248"/>
      <c r="K328" s="346"/>
      <c r="P328" s="248"/>
      <c r="X328" s="248"/>
      <c r="AA328" s="346"/>
      <c r="AF328" s="248"/>
      <c r="AI328" s="346"/>
      <c r="AN328" s="248"/>
    </row>
    <row r="329" spans="3:40" ht="13.5" customHeight="1">
      <c r="C329" s="346"/>
      <c r="F329" s="345"/>
      <c r="G329" s="345"/>
      <c r="H329" s="248"/>
      <c r="K329" s="346"/>
      <c r="P329" s="248"/>
      <c r="X329" s="248"/>
      <c r="AA329" s="346"/>
      <c r="AF329" s="248"/>
      <c r="AI329" s="346"/>
      <c r="AN329" s="248"/>
    </row>
    <row r="330" spans="3:40" ht="13.5" customHeight="1">
      <c r="C330" s="346"/>
      <c r="F330" s="345"/>
      <c r="G330" s="345"/>
      <c r="H330" s="248"/>
      <c r="K330" s="346"/>
      <c r="P330" s="248"/>
      <c r="X330" s="248"/>
      <c r="AA330" s="346"/>
      <c r="AF330" s="248"/>
      <c r="AI330" s="346"/>
      <c r="AN330" s="248"/>
    </row>
    <row r="331" spans="3:40" ht="13.5" customHeight="1">
      <c r="C331" s="346"/>
      <c r="F331" s="345"/>
      <c r="G331" s="345"/>
      <c r="H331" s="248"/>
      <c r="K331" s="346"/>
      <c r="P331" s="248"/>
      <c r="X331" s="248"/>
      <c r="AA331" s="346"/>
      <c r="AF331" s="248"/>
      <c r="AI331" s="346"/>
      <c r="AN331" s="248"/>
    </row>
    <row r="332" spans="3:40" ht="13.5" customHeight="1">
      <c r="C332" s="346"/>
      <c r="F332" s="345"/>
      <c r="G332" s="345"/>
      <c r="H332" s="248"/>
      <c r="K332" s="346"/>
      <c r="P332" s="248"/>
      <c r="X332" s="248"/>
      <c r="AA332" s="346"/>
      <c r="AF332" s="248"/>
      <c r="AI332" s="346"/>
      <c r="AN332" s="248"/>
    </row>
    <row r="333" spans="3:40" ht="13.5" customHeight="1">
      <c r="C333" s="346"/>
      <c r="F333" s="345"/>
      <c r="G333" s="345"/>
      <c r="H333" s="248"/>
      <c r="K333" s="346"/>
      <c r="P333" s="248"/>
      <c r="X333" s="248"/>
      <c r="AA333" s="346"/>
      <c r="AF333" s="248"/>
      <c r="AI333" s="346"/>
      <c r="AN333" s="248"/>
    </row>
    <row r="334" spans="3:40" ht="13.5" customHeight="1">
      <c r="C334" s="346"/>
      <c r="F334" s="345"/>
      <c r="G334" s="345"/>
      <c r="H334" s="248"/>
      <c r="K334" s="346"/>
      <c r="P334" s="248"/>
      <c r="X334" s="248"/>
      <c r="AA334" s="346"/>
      <c r="AF334" s="248"/>
      <c r="AI334" s="346"/>
      <c r="AN334" s="248"/>
    </row>
    <row r="335" spans="3:40" ht="13.5" customHeight="1">
      <c r="C335" s="346"/>
      <c r="F335" s="345"/>
      <c r="G335" s="345"/>
      <c r="H335" s="248"/>
      <c r="K335" s="346"/>
      <c r="P335" s="248"/>
      <c r="X335" s="248"/>
      <c r="AA335" s="346"/>
      <c r="AF335" s="248"/>
      <c r="AI335" s="346"/>
      <c r="AN335" s="248"/>
    </row>
    <row r="336" spans="3:40" ht="13.5" customHeight="1">
      <c r="C336" s="346"/>
      <c r="F336" s="345"/>
      <c r="G336" s="345"/>
      <c r="H336" s="248"/>
      <c r="K336" s="346"/>
      <c r="P336" s="248"/>
      <c r="X336" s="248"/>
      <c r="AA336" s="346"/>
      <c r="AF336" s="248"/>
      <c r="AI336" s="346"/>
      <c r="AN336" s="248"/>
    </row>
    <row r="337" spans="3:40" ht="13.5" customHeight="1">
      <c r="C337" s="346"/>
      <c r="F337" s="345"/>
      <c r="G337" s="345"/>
      <c r="H337" s="248"/>
      <c r="K337" s="346"/>
      <c r="P337" s="248"/>
      <c r="X337" s="248"/>
      <c r="AA337" s="346"/>
      <c r="AF337" s="248"/>
      <c r="AI337" s="346"/>
      <c r="AN337" s="248"/>
    </row>
    <row r="338" spans="3:40" ht="13.5" customHeight="1">
      <c r="C338" s="346"/>
      <c r="F338" s="345"/>
      <c r="G338" s="345"/>
      <c r="H338" s="248"/>
      <c r="K338" s="346"/>
      <c r="P338" s="248"/>
      <c r="X338" s="248"/>
      <c r="AA338" s="346"/>
      <c r="AF338" s="248"/>
      <c r="AI338" s="346"/>
      <c r="AN338" s="248"/>
    </row>
    <row r="339" spans="3:40" ht="13.5" customHeight="1">
      <c r="C339" s="346"/>
      <c r="F339" s="345"/>
      <c r="G339" s="345"/>
      <c r="H339" s="248"/>
      <c r="K339" s="346"/>
      <c r="P339" s="248"/>
      <c r="X339" s="248"/>
      <c r="AA339" s="346"/>
      <c r="AF339" s="248"/>
      <c r="AI339" s="346"/>
      <c r="AN339" s="248"/>
    </row>
    <row r="340" spans="3:40" ht="13.5" customHeight="1">
      <c r="C340" s="346"/>
      <c r="F340" s="345"/>
      <c r="G340" s="345"/>
      <c r="H340" s="248"/>
      <c r="K340" s="346"/>
      <c r="P340" s="248"/>
      <c r="X340" s="248"/>
      <c r="AA340" s="346"/>
      <c r="AF340" s="248"/>
      <c r="AI340" s="346"/>
      <c r="AN340" s="248"/>
    </row>
    <row r="341" spans="3:40" ht="13.5" customHeight="1">
      <c r="C341" s="346"/>
      <c r="F341" s="345"/>
      <c r="G341" s="345"/>
      <c r="H341" s="248"/>
      <c r="K341" s="346"/>
      <c r="P341" s="248"/>
      <c r="X341" s="248"/>
      <c r="AA341" s="346"/>
      <c r="AF341" s="248"/>
      <c r="AI341" s="346"/>
      <c r="AN341" s="248"/>
    </row>
    <row r="342" spans="3:40" ht="13.5" customHeight="1">
      <c r="C342" s="346"/>
      <c r="F342" s="345"/>
      <c r="G342" s="345"/>
      <c r="H342" s="248"/>
      <c r="K342" s="346"/>
      <c r="P342" s="248"/>
      <c r="X342" s="248"/>
      <c r="AA342" s="346"/>
      <c r="AF342" s="248"/>
      <c r="AI342" s="346"/>
      <c r="AN342" s="248"/>
    </row>
    <row r="343" spans="3:40" ht="13.5" customHeight="1">
      <c r="C343" s="346"/>
      <c r="F343" s="345"/>
      <c r="G343" s="345"/>
      <c r="H343" s="248"/>
      <c r="K343" s="346"/>
      <c r="P343" s="248"/>
      <c r="X343" s="248"/>
      <c r="AA343" s="346"/>
      <c r="AF343" s="248"/>
      <c r="AI343" s="346"/>
      <c r="AN343" s="248"/>
    </row>
    <row r="344" spans="3:40" ht="13.5" customHeight="1">
      <c r="C344" s="346"/>
      <c r="F344" s="345"/>
      <c r="G344" s="345"/>
      <c r="H344" s="248"/>
      <c r="K344" s="346"/>
      <c r="P344" s="248"/>
      <c r="X344" s="248"/>
      <c r="AA344" s="346"/>
      <c r="AF344" s="248"/>
      <c r="AI344" s="346"/>
      <c r="AN344" s="248"/>
    </row>
    <row r="345" spans="3:40" ht="13.5" customHeight="1">
      <c r="C345" s="346"/>
      <c r="F345" s="345"/>
      <c r="G345" s="345"/>
      <c r="H345" s="248"/>
      <c r="K345" s="346"/>
      <c r="P345" s="248"/>
      <c r="X345" s="248"/>
      <c r="AA345" s="346"/>
      <c r="AF345" s="248"/>
      <c r="AI345" s="346"/>
      <c r="AN345" s="248"/>
    </row>
    <row r="346" spans="3:40" ht="13.5" customHeight="1">
      <c r="C346" s="346"/>
      <c r="F346" s="345"/>
      <c r="G346" s="345"/>
      <c r="H346" s="248"/>
      <c r="K346" s="346"/>
      <c r="P346" s="248"/>
      <c r="X346" s="248"/>
      <c r="AA346" s="346"/>
      <c r="AF346" s="248"/>
      <c r="AI346" s="346"/>
      <c r="AN346" s="248"/>
    </row>
    <row r="347" spans="3:40" ht="13.5" customHeight="1">
      <c r="C347" s="346"/>
      <c r="F347" s="345"/>
      <c r="G347" s="345"/>
      <c r="H347" s="248"/>
      <c r="K347" s="346"/>
      <c r="P347" s="248"/>
      <c r="X347" s="248"/>
      <c r="AA347" s="346"/>
      <c r="AF347" s="248"/>
      <c r="AI347" s="346"/>
      <c r="AN347" s="248"/>
    </row>
    <row r="348" spans="3:40" ht="13.5" customHeight="1">
      <c r="C348" s="346"/>
      <c r="F348" s="345"/>
      <c r="G348" s="345"/>
      <c r="H348" s="248"/>
      <c r="K348" s="346"/>
      <c r="P348" s="248"/>
      <c r="X348" s="248"/>
      <c r="AA348" s="346"/>
      <c r="AF348" s="248"/>
      <c r="AI348" s="346"/>
      <c r="AN348" s="248"/>
    </row>
    <row r="349" spans="3:40" ht="13.5" customHeight="1">
      <c r="C349" s="346"/>
      <c r="F349" s="345"/>
      <c r="G349" s="345"/>
      <c r="H349" s="248"/>
      <c r="K349" s="346"/>
      <c r="P349" s="248"/>
      <c r="X349" s="248"/>
      <c r="AA349" s="346"/>
      <c r="AF349" s="248"/>
      <c r="AI349" s="346"/>
      <c r="AN349" s="248"/>
    </row>
    <row r="350" spans="3:40" ht="13.5" customHeight="1">
      <c r="C350" s="346"/>
      <c r="F350" s="345"/>
      <c r="G350" s="345"/>
      <c r="H350" s="248"/>
      <c r="K350" s="346"/>
      <c r="P350" s="248"/>
      <c r="X350" s="248"/>
      <c r="AA350" s="346"/>
      <c r="AF350" s="248"/>
      <c r="AI350" s="346"/>
      <c r="AN350" s="248"/>
    </row>
    <row r="351" spans="3:40" ht="13.5" customHeight="1">
      <c r="C351" s="346"/>
      <c r="F351" s="345"/>
      <c r="G351" s="345"/>
      <c r="H351" s="248"/>
      <c r="K351" s="346"/>
      <c r="P351" s="248"/>
      <c r="X351" s="248"/>
      <c r="AA351" s="346"/>
      <c r="AF351" s="248"/>
      <c r="AI351" s="346"/>
      <c r="AN351" s="248"/>
    </row>
    <row r="352" spans="3:40" ht="13.5" customHeight="1">
      <c r="C352" s="346"/>
      <c r="F352" s="345"/>
      <c r="G352" s="345"/>
      <c r="H352" s="248"/>
      <c r="K352" s="346"/>
      <c r="P352" s="248"/>
      <c r="X352" s="248"/>
      <c r="AA352" s="346"/>
      <c r="AF352" s="248"/>
      <c r="AI352" s="346"/>
      <c r="AN352" s="248"/>
    </row>
    <row r="353" spans="3:40" ht="13.5" customHeight="1">
      <c r="C353" s="346"/>
      <c r="F353" s="345"/>
      <c r="G353" s="345"/>
      <c r="H353" s="248"/>
      <c r="K353" s="346"/>
      <c r="P353" s="248"/>
      <c r="X353" s="248"/>
      <c r="AA353" s="346"/>
      <c r="AF353" s="248"/>
      <c r="AI353" s="346"/>
      <c r="AN353" s="248"/>
    </row>
    <row r="354" spans="3:40" ht="13.5" customHeight="1">
      <c r="C354" s="346"/>
      <c r="F354" s="345"/>
      <c r="G354" s="345"/>
      <c r="H354" s="248"/>
      <c r="K354" s="346"/>
      <c r="P354" s="248"/>
      <c r="X354" s="248"/>
      <c r="AA354" s="346"/>
      <c r="AF354" s="248"/>
      <c r="AI354" s="346"/>
      <c r="AN354" s="248"/>
    </row>
    <row r="355" spans="3:40" ht="13.5" customHeight="1">
      <c r="C355" s="346"/>
      <c r="F355" s="345"/>
      <c r="G355" s="345"/>
      <c r="H355" s="248"/>
      <c r="K355" s="346"/>
      <c r="P355" s="248"/>
      <c r="X355" s="248"/>
      <c r="AA355" s="346"/>
      <c r="AF355" s="248"/>
      <c r="AI355" s="346"/>
      <c r="AN355" s="248"/>
    </row>
    <row r="356" spans="3:40" ht="13.5" customHeight="1">
      <c r="C356" s="346"/>
      <c r="F356" s="345"/>
      <c r="G356" s="345"/>
      <c r="H356" s="248"/>
      <c r="K356" s="346"/>
      <c r="P356" s="248"/>
      <c r="X356" s="248"/>
      <c r="AA356" s="346"/>
      <c r="AF356" s="248"/>
      <c r="AI356" s="346"/>
      <c r="AN356" s="248"/>
    </row>
    <row r="357" spans="3:40" ht="13.5" customHeight="1">
      <c r="C357" s="346"/>
      <c r="F357" s="345"/>
      <c r="G357" s="345"/>
      <c r="H357" s="248"/>
      <c r="K357" s="346"/>
      <c r="P357" s="248"/>
      <c r="X357" s="248"/>
      <c r="AA357" s="346"/>
      <c r="AF357" s="248"/>
      <c r="AI357" s="346"/>
      <c r="AN357" s="248"/>
    </row>
    <row r="358" spans="3:40" ht="13.5" customHeight="1">
      <c r="C358" s="346"/>
      <c r="F358" s="345"/>
      <c r="G358" s="345"/>
      <c r="H358" s="248"/>
      <c r="K358" s="346"/>
      <c r="P358" s="248"/>
      <c r="X358" s="248"/>
      <c r="AA358" s="346"/>
      <c r="AF358" s="248"/>
      <c r="AI358" s="346"/>
      <c r="AN358" s="248"/>
    </row>
    <row r="359" spans="3:40" ht="13.5" customHeight="1">
      <c r="C359" s="346"/>
      <c r="F359" s="345"/>
      <c r="G359" s="345"/>
      <c r="H359" s="248"/>
      <c r="K359" s="346"/>
      <c r="P359" s="248"/>
      <c r="X359" s="248"/>
      <c r="AA359" s="346"/>
      <c r="AF359" s="248"/>
      <c r="AI359" s="346"/>
      <c r="AN359" s="248"/>
    </row>
    <row r="360" spans="3:40" ht="13.5" customHeight="1">
      <c r="C360" s="346"/>
      <c r="F360" s="345"/>
      <c r="G360" s="345"/>
      <c r="H360" s="248"/>
      <c r="K360" s="346"/>
      <c r="P360" s="248"/>
      <c r="X360" s="248"/>
      <c r="AA360" s="346"/>
      <c r="AF360" s="248"/>
      <c r="AI360" s="346"/>
      <c r="AN360" s="248"/>
    </row>
    <row r="361" spans="3:40" ht="13.5" customHeight="1">
      <c r="C361" s="346"/>
      <c r="F361" s="345"/>
      <c r="G361" s="345"/>
      <c r="H361" s="248"/>
      <c r="K361" s="346"/>
      <c r="P361" s="248"/>
      <c r="X361" s="248"/>
      <c r="AA361" s="346"/>
      <c r="AF361" s="248"/>
      <c r="AI361" s="346"/>
      <c r="AN361" s="248"/>
    </row>
    <row r="362" spans="3:40" ht="13.5" customHeight="1">
      <c r="C362" s="346"/>
      <c r="F362" s="345"/>
      <c r="G362" s="345"/>
      <c r="H362" s="248"/>
      <c r="K362" s="346"/>
      <c r="P362" s="248"/>
      <c r="X362" s="248"/>
      <c r="AA362" s="346"/>
      <c r="AF362" s="248"/>
      <c r="AI362" s="346"/>
      <c r="AN362" s="248"/>
    </row>
    <row r="363" spans="3:40" ht="13.5" customHeight="1">
      <c r="C363" s="346"/>
      <c r="F363" s="345"/>
      <c r="G363" s="345"/>
      <c r="H363" s="248"/>
      <c r="K363" s="346"/>
      <c r="P363" s="248"/>
      <c r="X363" s="248"/>
      <c r="AA363" s="346"/>
      <c r="AF363" s="248"/>
      <c r="AI363" s="346"/>
      <c r="AN363" s="248"/>
    </row>
    <row r="364" spans="3:40" ht="13.5" customHeight="1">
      <c r="C364" s="346"/>
      <c r="F364" s="345"/>
      <c r="G364" s="345"/>
      <c r="H364" s="248"/>
      <c r="K364" s="346"/>
      <c r="P364" s="248"/>
      <c r="X364" s="248"/>
      <c r="AA364" s="346"/>
      <c r="AF364" s="248"/>
      <c r="AI364" s="346"/>
      <c r="AN364" s="248"/>
    </row>
    <row r="365" spans="3:40" ht="13.5" customHeight="1">
      <c r="C365" s="346"/>
      <c r="F365" s="345"/>
      <c r="G365" s="345"/>
      <c r="H365" s="248"/>
      <c r="K365" s="346"/>
      <c r="P365" s="248"/>
      <c r="X365" s="248"/>
      <c r="AA365" s="346"/>
      <c r="AF365" s="248"/>
      <c r="AI365" s="346"/>
      <c r="AN365" s="248"/>
    </row>
    <row r="366" spans="3:40" ht="13.5" customHeight="1">
      <c r="C366" s="346"/>
      <c r="F366" s="345"/>
      <c r="G366" s="345"/>
      <c r="H366" s="248"/>
      <c r="K366" s="346"/>
      <c r="P366" s="248"/>
      <c r="X366" s="248"/>
      <c r="AA366" s="346"/>
      <c r="AF366" s="248"/>
      <c r="AI366" s="346"/>
      <c r="AN366" s="248"/>
    </row>
    <row r="367" spans="3:40" ht="13.5" customHeight="1">
      <c r="C367" s="346"/>
      <c r="F367" s="345"/>
      <c r="G367" s="345"/>
      <c r="H367" s="248"/>
      <c r="K367" s="346"/>
      <c r="P367" s="248"/>
      <c r="X367" s="248"/>
      <c r="AA367" s="346"/>
      <c r="AF367" s="248"/>
      <c r="AI367" s="346"/>
      <c r="AN367" s="248"/>
    </row>
    <row r="368" spans="3:40" ht="13.5" customHeight="1">
      <c r="C368" s="346"/>
      <c r="F368" s="345"/>
      <c r="G368" s="345"/>
      <c r="H368" s="248"/>
      <c r="K368" s="346"/>
      <c r="P368" s="248"/>
      <c r="X368" s="248"/>
      <c r="AA368" s="346"/>
      <c r="AF368" s="248"/>
      <c r="AI368" s="346"/>
      <c r="AN368" s="248"/>
    </row>
    <row r="369" spans="3:40" ht="13.5" customHeight="1">
      <c r="C369" s="346"/>
      <c r="F369" s="345"/>
      <c r="G369" s="345"/>
      <c r="H369" s="248"/>
      <c r="K369" s="346"/>
      <c r="P369" s="248"/>
      <c r="X369" s="248"/>
      <c r="AA369" s="346"/>
      <c r="AF369" s="248"/>
      <c r="AI369" s="346"/>
      <c r="AN369" s="248"/>
    </row>
    <row r="370" spans="3:40" ht="13.5" customHeight="1">
      <c r="C370" s="346"/>
      <c r="F370" s="345"/>
      <c r="G370" s="345"/>
      <c r="H370" s="248"/>
      <c r="K370" s="346"/>
      <c r="P370" s="248"/>
      <c r="X370" s="248"/>
      <c r="AA370" s="346"/>
      <c r="AF370" s="248"/>
      <c r="AI370" s="346"/>
      <c r="AN370" s="248"/>
    </row>
    <row r="371" spans="3:40" ht="13.5" customHeight="1">
      <c r="C371" s="346"/>
      <c r="F371" s="345"/>
      <c r="G371" s="345"/>
      <c r="H371" s="248"/>
      <c r="K371" s="346"/>
      <c r="P371" s="248"/>
      <c r="X371" s="248"/>
      <c r="AA371" s="346"/>
      <c r="AF371" s="248"/>
      <c r="AI371" s="346"/>
      <c r="AN371" s="248"/>
    </row>
    <row r="372" spans="3:40" ht="13.5" customHeight="1">
      <c r="C372" s="346"/>
      <c r="F372" s="345"/>
      <c r="G372" s="345"/>
      <c r="H372" s="248"/>
      <c r="K372" s="346"/>
      <c r="P372" s="248"/>
      <c r="X372" s="248"/>
      <c r="AA372" s="346"/>
      <c r="AF372" s="248"/>
      <c r="AI372" s="346"/>
      <c r="AN372" s="248"/>
    </row>
    <row r="373" spans="3:40" ht="13.5" customHeight="1">
      <c r="C373" s="346"/>
      <c r="F373" s="345"/>
      <c r="G373" s="345"/>
      <c r="H373" s="248"/>
      <c r="K373" s="346"/>
      <c r="P373" s="248"/>
      <c r="X373" s="248"/>
      <c r="AA373" s="346"/>
      <c r="AF373" s="248"/>
      <c r="AI373" s="346"/>
      <c r="AN373" s="248"/>
    </row>
    <row r="374" spans="3:40" ht="13.5" customHeight="1">
      <c r="C374" s="346"/>
      <c r="F374" s="345"/>
      <c r="G374" s="345"/>
      <c r="H374" s="248"/>
      <c r="K374" s="346"/>
      <c r="P374" s="248"/>
      <c r="X374" s="248"/>
      <c r="AA374" s="346"/>
      <c r="AF374" s="248"/>
      <c r="AI374" s="346"/>
      <c r="AN374" s="248"/>
    </row>
    <row r="375" spans="3:40" ht="13.5" customHeight="1">
      <c r="C375" s="346"/>
      <c r="F375" s="345"/>
      <c r="G375" s="345"/>
      <c r="H375" s="248"/>
      <c r="K375" s="346"/>
      <c r="P375" s="248"/>
      <c r="X375" s="248"/>
      <c r="AA375" s="346"/>
      <c r="AF375" s="248"/>
      <c r="AI375" s="346"/>
      <c r="AN375" s="248"/>
    </row>
    <row r="376" spans="3:40" ht="13.5" customHeight="1">
      <c r="C376" s="346"/>
      <c r="F376" s="345"/>
      <c r="G376" s="345"/>
      <c r="H376" s="248"/>
      <c r="K376" s="346"/>
      <c r="P376" s="248"/>
      <c r="X376" s="248"/>
      <c r="AA376" s="346"/>
      <c r="AF376" s="248"/>
      <c r="AI376" s="346"/>
      <c r="AN376" s="248"/>
    </row>
    <row r="377" spans="3:40" ht="13.5" customHeight="1">
      <c r="C377" s="346"/>
      <c r="F377" s="345"/>
      <c r="G377" s="345"/>
      <c r="H377" s="248"/>
      <c r="K377" s="346"/>
      <c r="P377" s="248"/>
      <c r="X377" s="248"/>
      <c r="AA377" s="346"/>
      <c r="AF377" s="248"/>
      <c r="AI377" s="346"/>
      <c r="AN377" s="248"/>
    </row>
    <row r="378" spans="3:40" ht="13.5" customHeight="1">
      <c r="C378" s="346"/>
      <c r="F378" s="345"/>
      <c r="G378" s="345"/>
      <c r="H378" s="248"/>
      <c r="K378" s="346"/>
      <c r="P378" s="248"/>
      <c r="X378" s="248"/>
      <c r="AA378" s="346"/>
      <c r="AF378" s="248"/>
      <c r="AI378" s="346"/>
      <c r="AN378" s="248"/>
    </row>
    <row r="379" spans="3:40" ht="13.5" customHeight="1">
      <c r="C379" s="346"/>
      <c r="F379" s="345"/>
      <c r="G379" s="345"/>
      <c r="H379" s="248"/>
      <c r="K379" s="346"/>
      <c r="P379" s="248"/>
      <c r="X379" s="248"/>
      <c r="AA379" s="346"/>
      <c r="AF379" s="248"/>
      <c r="AI379" s="346"/>
      <c r="AN379" s="248"/>
    </row>
    <row r="380" spans="3:40" ht="13.5" customHeight="1">
      <c r="C380" s="346"/>
      <c r="F380" s="345"/>
      <c r="G380" s="345"/>
      <c r="H380" s="248"/>
      <c r="K380" s="346"/>
      <c r="P380" s="248"/>
      <c r="X380" s="248"/>
      <c r="AA380" s="346"/>
      <c r="AF380" s="248"/>
      <c r="AI380" s="346"/>
      <c r="AN380" s="248"/>
    </row>
    <row r="381" spans="3:40" ht="13.5" customHeight="1">
      <c r="C381" s="346"/>
      <c r="F381" s="345"/>
      <c r="G381" s="345"/>
      <c r="H381" s="248"/>
      <c r="K381" s="346"/>
      <c r="P381" s="248"/>
      <c r="X381" s="248"/>
      <c r="AA381" s="346"/>
      <c r="AF381" s="248"/>
      <c r="AI381" s="346"/>
      <c r="AN381" s="248"/>
    </row>
    <row r="382" spans="3:40" ht="13.5" customHeight="1">
      <c r="C382" s="346"/>
      <c r="F382" s="345"/>
      <c r="G382" s="345"/>
      <c r="H382" s="248"/>
      <c r="K382" s="346"/>
      <c r="P382" s="248"/>
      <c r="X382" s="248"/>
      <c r="AA382" s="346"/>
      <c r="AF382" s="248"/>
      <c r="AI382" s="346"/>
      <c r="AN382" s="248"/>
    </row>
    <row r="383" spans="3:40" ht="13.5" customHeight="1">
      <c r="C383" s="346"/>
      <c r="F383" s="345"/>
      <c r="G383" s="345"/>
      <c r="H383" s="248"/>
      <c r="K383" s="346"/>
      <c r="P383" s="248"/>
      <c r="X383" s="248"/>
      <c r="AA383" s="346"/>
      <c r="AF383" s="248"/>
      <c r="AI383" s="346"/>
      <c r="AN383" s="248"/>
    </row>
    <row r="384" spans="3:40" ht="13.5" customHeight="1">
      <c r="C384" s="346"/>
      <c r="F384" s="345"/>
      <c r="G384" s="345"/>
      <c r="H384" s="248"/>
      <c r="K384" s="346"/>
      <c r="P384" s="248"/>
      <c r="X384" s="248"/>
      <c r="AA384" s="346"/>
      <c r="AF384" s="248"/>
      <c r="AI384" s="346"/>
      <c r="AN384" s="248"/>
    </row>
    <row r="385" spans="3:40" ht="13.5" customHeight="1">
      <c r="C385" s="346"/>
      <c r="F385" s="345"/>
      <c r="G385" s="345"/>
      <c r="H385" s="248"/>
      <c r="K385" s="346"/>
      <c r="P385" s="248"/>
      <c r="X385" s="248"/>
      <c r="AA385" s="346"/>
      <c r="AF385" s="248"/>
      <c r="AI385" s="346"/>
      <c r="AN385" s="248"/>
    </row>
    <row r="386" spans="3:40" ht="13.5" customHeight="1">
      <c r="C386" s="346"/>
      <c r="F386" s="345"/>
      <c r="G386" s="345"/>
      <c r="H386" s="248"/>
      <c r="K386" s="346"/>
      <c r="P386" s="248"/>
      <c r="X386" s="248"/>
      <c r="AA386" s="346"/>
      <c r="AF386" s="248"/>
      <c r="AI386" s="346"/>
      <c r="AN386" s="248"/>
    </row>
    <row r="387" spans="3:40" ht="13.5" customHeight="1">
      <c r="C387" s="346"/>
      <c r="F387" s="345"/>
      <c r="G387" s="345"/>
      <c r="H387" s="248"/>
      <c r="K387" s="346"/>
      <c r="P387" s="248"/>
      <c r="X387" s="248"/>
      <c r="AA387" s="346"/>
      <c r="AF387" s="248"/>
      <c r="AI387" s="346"/>
      <c r="AN387" s="248"/>
    </row>
    <row r="388" spans="3:40" ht="13.5" customHeight="1">
      <c r="C388" s="346"/>
      <c r="F388" s="345"/>
      <c r="G388" s="345"/>
      <c r="H388" s="248"/>
      <c r="K388" s="346"/>
      <c r="P388" s="248"/>
      <c r="X388" s="248"/>
      <c r="AA388" s="346"/>
      <c r="AF388" s="248"/>
      <c r="AI388" s="346"/>
      <c r="AN388" s="248"/>
    </row>
    <row r="389" spans="3:40" ht="13.5" customHeight="1">
      <c r="C389" s="346"/>
      <c r="F389" s="345"/>
      <c r="G389" s="345"/>
      <c r="H389" s="248"/>
      <c r="K389" s="346"/>
      <c r="P389" s="248"/>
      <c r="X389" s="248"/>
      <c r="AA389" s="346"/>
      <c r="AF389" s="248"/>
      <c r="AI389" s="346"/>
      <c r="AN389" s="248"/>
    </row>
    <row r="390" spans="3:40" ht="13.5" customHeight="1">
      <c r="C390" s="346"/>
      <c r="F390" s="345"/>
      <c r="G390" s="345"/>
      <c r="H390" s="248"/>
      <c r="K390" s="346"/>
      <c r="P390" s="248"/>
      <c r="X390" s="248"/>
      <c r="AA390" s="346"/>
      <c r="AF390" s="248"/>
      <c r="AI390" s="346"/>
      <c r="AN390" s="248"/>
    </row>
    <row r="391" spans="3:40" ht="13.5" customHeight="1">
      <c r="C391" s="346"/>
      <c r="F391" s="345"/>
      <c r="G391" s="345"/>
      <c r="H391" s="248"/>
      <c r="K391" s="346"/>
      <c r="P391" s="248"/>
      <c r="X391" s="248"/>
      <c r="AA391" s="346"/>
      <c r="AF391" s="248"/>
      <c r="AI391" s="346"/>
      <c r="AN391" s="248"/>
    </row>
    <row r="392" spans="3:40" ht="13.5" customHeight="1">
      <c r="C392" s="346"/>
      <c r="F392" s="345"/>
      <c r="G392" s="345"/>
      <c r="H392" s="248"/>
      <c r="K392" s="346"/>
      <c r="P392" s="248"/>
      <c r="X392" s="248"/>
      <c r="AA392" s="346"/>
      <c r="AF392" s="248"/>
      <c r="AI392" s="346"/>
      <c r="AN392" s="248"/>
    </row>
    <row r="393" spans="3:40" ht="13.5" customHeight="1">
      <c r="C393" s="346"/>
      <c r="F393" s="345"/>
      <c r="G393" s="345"/>
      <c r="H393" s="248"/>
      <c r="K393" s="346"/>
      <c r="P393" s="248"/>
      <c r="X393" s="248"/>
      <c r="AA393" s="346"/>
      <c r="AF393" s="248"/>
      <c r="AI393" s="346"/>
      <c r="AN393" s="248"/>
    </row>
    <row r="394" spans="3:40" ht="13.5" customHeight="1">
      <c r="C394" s="346"/>
      <c r="F394" s="345"/>
      <c r="G394" s="345"/>
      <c r="H394" s="248"/>
      <c r="K394" s="346"/>
      <c r="P394" s="248"/>
      <c r="X394" s="248"/>
      <c r="AA394" s="346"/>
      <c r="AF394" s="248"/>
      <c r="AI394" s="346"/>
      <c r="AN394" s="248"/>
    </row>
    <row r="395" spans="3:40" ht="13.5" customHeight="1">
      <c r="C395" s="346"/>
      <c r="F395" s="345"/>
      <c r="G395" s="345"/>
      <c r="H395" s="248"/>
      <c r="K395" s="346"/>
      <c r="P395" s="248"/>
      <c r="X395" s="248"/>
      <c r="AA395" s="346"/>
      <c r="AF395" s="248"/>
      <c r="AI395" s="346"/>
      <c r="AN395" s="248"/>
    </row>
    <row r="396" spans="3:40" ht="13.5" customHeight="1">
      <c r="C396" s="346"/>
      <c r="F396" s="345"/>
      <c r="G396" s="345"/>
      <c r="H396" s="248"/>
      <c r="K396" s="346"/>
      <c r="P396" s="248"/>
      <c r="X396" s="248"/>
      <c r="AA396" s="346"/>
      <c r="AF396" s="248"/>
      <c r="AI396" s="346"/>
      <c r="AN396" s="248"/>
    </row>
    <row r="397" spans="3:40" ht="13.5" customHeight="1">
      <c r="C397" s="346"/>
      <c r="F397" s="345"/>
      <c r="G397" s="345"/>
      <c r="H397" s="248"/>
      <c r="K397" s="346"/>
      <c r="P397" s="248"/>
      <c r="X397" s="248"/>
      <c r="AA397" s="346"/>
      <c r="AF397" s="248"/>
      <c r="AI397" s="346"/>
      <c r="AN397" s="248"/>
    </row>
    <row r="398" spans="3:40" ht="13.5" customHeight="1">
      <c r="C398" s="346"/>
      <c r="F398" s="345"/>
      <c r="G398" s="345"/>
      <c r="H398" s="248"/>
      <c r="K398" s="346"/>
      <c r="P398" s="248"/>
      <c r="X398" s="248"/>
      <c r="AA398" s="346"/>
      <c r="AF398" s="248"/>
      <c r="AI398" s="346"/>
      <c r="AN398" s="248"/>
    </row>
    <row r="399" spans="3:40" ht="13.5" customHeight="1">
      <c r="C399" s="346"/>
      <c r="F399" s="345"/>
      <c r="G399" s="345"/>
      <c r="H399" s="248"/>
      <c r="K399" s="346"/>
      <c r="P399" s="248"/>
      <c r="X399" s="248"/>
      <c r="AA399" s="346"/>
      <c r="AF399" s="248"/>
      <c r="AI399" s="346"/>
      <c r="AN399" s="248"/>
    </row>
    <row r="400" spans="3:40" ht="13.5" customHeight="1">
      <c r="C400" s="346"/>
      <c r="F400" s="345"/>
      <c r="G400" s="345"/>
      <c r="H400" s="248"/>
      <c r="K400" s="346"/>
      <c r="P400" s="248"/>
      <c r="X400" s="248"/>
      <c r="AA400" s="346"/>
      <c r="AF400" s="248"/>
      <c r="AI400" s="346"/>
      <c r="AN400" s="248"/>
    </row>
    <row r="401" spans="3:40" ht="13.5" customHeight="1">
      <c r="C401" s="346"/>
      <c r="F401" s="345"/>
      <c r="G401" s="345"/>
      <c r="H401" s="248"/>
      <c r="K401" s="346"/>
      <c r="P401" s="248"/>
      <c r="X401" s="248"/>
      <c r="AA401" s="346"/>
      <c r="AF401" s="248"/>
      <c r="AI401" s="346"/>
      <c r="AN401" s="248"/>
    </row>
    <row r="402" spans="3:40" ht="13.5" customHeight="1">
      <c r="C402" s="346"/>
      <c r="F402" s="345"/>
      <c r="G402" s="345"/>
      <c r="H402" s="248"/>
      <c r="K402" s="346"/>
      <c r="P402" s="248"/>
      <c r="X402" s="248"/>
      <c r="AA402" s="346"/>
      <c r="AF402" s="248"/>
      <c r="AI402" s="346"/>
      <c r="AN402" s="248"/>
    </row>
    <row r="403" spans="3:40" ht="13.5" customHeight="1">
      <c r="C403" s="346"/>
      <c r="F403" s="345"/>
      <c r="G403" s="345"/>
      <c r="H403" s="248"/>
      <c r="K403" s="346"/>
      <c r="P403" s="248"/>
      <c r="X403" s="248"/>
      <c r="AA403" s="346"/>
      <c r="AF403" s="248"/>
      <c r="AI403" s="346"/>
      <c r="AN403" s="248"/>
    </row>
    <row r="404" spans="3:40" ht="13.5" customHeight="1">
      <c r="C404" s="346"/>
      <c r="F404" s="345"/>
      <c r="G404" s="345"/>
      <c r="H404" s="248"/>
      <c r="K404" s="346"/>
      <c r="P404" s="248"/>
      <c r="X404" s="248"/>
      <c r="AA404" s="346"/>
      <c r="AF404" s="248"/>
      <c r="AI404" s="346"/>
      <c r="AN404" s="248"/>
    </row>
    <row r="405" spans="3:40" ht="13.5" customHeight="1">
      <c r="C405" s="346"/>
      <c r="F405" s="345"/>
      <c r="G405" s="345"/>
      <c r="H405" s="248"/>
      <c r="K405" s="346"/>
      <c r="P405" s="248"/>
      <c r="X405" s="248"/>
      <c r="AA405" s="346"/>
      <c r="AF405" s="248"/>
      <c r="AI405" s="346"/>
      <c r="AN405" s="248"/>
    </row>
    <row r="406" spans="3:40" ht="13.5" customHeight="1">
      <c r="C406" s="346"/>
      <c r="F406" s="345"/>
      <c r="G406" s="345"/>
      <c r="H406" s="248"/>
      <c r="K406" s="346"/>
      <c r="P406" s="248"/>
      <c r="X406" s="248"/>
      <c r="AA406" s="346"/>
      <c r="AF406" s="248"/>
      <c r="AI406" s="346"/>
      <c r="AN406" s="248"/>
    </row>
    <row r="407" spans="3:40" ht="13.5" customHeight="1">
      <c r="C407" s="346"/>
      <c r="F407" s="345"/>
      <c r="G407" s="345"/>
      <c r="H407" s="248"/>
      <c r="K407" s="346"/>
      <c r="P407" s="248"/>
      <c r="X407" s="248"/>
      <c r="AA407" s="346"/>
      <c r="AF407" s="248"/>
      <c r="AI407" s="346"/>
      <c r="AN407" s="248"/>
    </row>
    <row r="408" spans="3:40" ht="13.5" customHeight="1">
      <c r="C408" s="346"/>
      <c r="F408" s="345"/>
      <c r="G408" s="345"/>
      <c r="H408" s="248"/>
      <c r="K408" s="346"/>
      <c r="P408" s="248"/>
      <c r="X408" s="248"/>
      <c r="AA408" s="346"/>
      <c r="AF408" s="248"/>
      <c r="AI408" s="346"/>
      <c r="AN408" s="248"/>
    </row>
    <row r="409" spans="3:40" ht="13.5" customHeight="1">
      <c r="C409" s="346"/>
      <c r="F409" s="345"/>
      <c r="G409" s="345"/>
      <c r="H409" s="248"/>
      <c r="K409" s="346"/>
      <c r="P409" s="248"/>
      <c r="X409" s="248"/>
      <c r="AA409" s="346"/>
      <c r="AF409" s="248"/>
      <c r="AI409" s="346"/>
      <c r="AN409" s="248"/>
    </row>
    <row r="410" spans="3:40" ht="13.5" customHeight="1">
      <c r="C410" s="346"/>
      <c r="F410" s="345"/>
      <c r="G410" s="345"/>
      <c r="H410" s="248"/>
      <c r="K410" s="346"/>
      <c r="P410" s="248"/>
      <c r="X410" s="248"/>
      <c r="AA410" s="346"/>
      <c r="AF410" s="248"/>
      <c r="AI410" s="346"/>
      <c r="AN410" s="248"/>
    </row>
    <row r="411" spans="3:40" ht="13.5" customHeight="1">
      <c r="C411" s="346"/>
      <c r="F411" s="345"/>
      <c r="G411" s="345"/>
      <c r="H411" s="248"/>
      <c r="K411" s="346"/>
      <c r="P411" s="248"/>
      <c r="X411" s="248"/>
      <c r="AA411" s="346"/>
      <c r="AF411" s="248"/>
      <c r="AI411" s="346"/>
      <c r="AN411" s="248"/>
    </row>
    <row r="412" spans="3:40" ht="13.5" customHeight="1">
      <c r="C412" s="346"/>
      <c r="F412" s="345"/>
      <c r="G412" s="345"/>
      <c r="H412" s="248"/>
      <c r="K412" s="346"/>
      <c r="P412" s="248"/>
      <c r="X412" s="248"/>
      <c r="AA412" s="346"/>
      <c r="AF412" s="248"/>
      <c r="AI412" s="346"/>
      <c r="AN412" s="248"/>
    </row>
    <row r="413" spans="3:40" ht="13.5" customHeight="1">
      <c r="C413" s="346"/>
      <c r="F413" s="345"/>
      <c r="G413" s="345"/>
      <c r="H413" s="248"/>
      <c r="K413" s="346"/>
      <c r="P413" s="248"/>
      <c r="X413" s="248"/>
      <c r="AA413" s="346"/>
      <c r="AF413" s="248"/>
      <c r="AI413" s="346"/>
      <c r="AN413" s="248"/>
    </row>
    <row r="414" spans="3:40" ht="13.5" customHeight="1">
      <c r="C414" s="346"/>
      <c r="F414" s="345"/>
      <c r="G414" s="345"/>
      <c r="H414" s="248"/>
      <c r="K414" s="346"/>
      <c r="P414" s="248"/>
      <c r="X414" s="248"/>
      <c r="AA414" s="346"/>
      <c r="AF414" s="248"/>
      <c r="AI414" s="346"/>
      <c r="AN414" s="248"/>
    </row>
    <row r="415" spans="3:40" ht="13.5" customHeight="1">
      <c r="C415" s="346"/>
      <c r="F415" s="345"/>
      <c r="G415" s="345"/>
      <c r="H415" s="248"/>
      <c r="K415" s="346"/>
      <c r="P415" s="248"/>
      <c r="X415" s="248"/>
      <c r="AA415" s="346"/>
      <c r="AF415" s="248"/>
      <c r="AI415" s="346"/>
      <c r="AN415" s="248"/>
    </row>
    <row r="416" spans="3:40" ht="13.5" customHeight="1">
      <c r="C416" s="346"/>
      <c r="F416" s="345"/>
      <c r="G416" s="345"/>
      <c r="H416" s="248"/>
      <c r="K416" s="346"/>
      <c r="P416" s="248"/>
      <c r="X416" s="248"/>
      <c r="AA416" s="346"/>
      <c r="AF416" s="248"/>
      <c r="AI416" s="346"/>
      <c r="AN416" s="248"/>
    </row>
    <row r="417" spans="3:40" ht="13.5" customHeight="1">
      <c r="C417" s="346"/>
      <c r="F417" s="345"/>
      <c r="G417" s="345"/>
      <c r="H417" s="248"/>
      <c r="K417" s="346"/>
      <c r="P417" s="248"/>
      <c r="X417" s="248"/>
      <c r="AA417" s="346"/>
      <c r="AF417" s="248"/>
      <c r="AI417" s="346"/>
      <c r="AN417" s="248"/>
    </row>
    <row r="418" spans="3:40" ht="13.5" customHeight="1">
      <c r="C418" s="346"/>
      <c r="F418" s="345"/>
      <c r="G418" s="345"/>
      <c r="H418" s="248"/>
      <c r="K418" s="346"/>
      <c r="P418" s="248"/>
      <c r="X418" s="248"/>
      <c r="AA418" s="346"/>
      <c r="AF418" s="248"/>
      <c r="AI418" s="346"/>
      <c r="AN418" s="248"/>
    </row>
    <row r="419" spans="3:40" ht="13.5" customHeight="1">
      <c r="C419" s="346"/>
      <c r="F419" s="345"/>
      <c r="G419" s="345"/>
      <c r="H419" s="248"/>
      <c r="K419" s="346"/>
      <c r="P419" s="248"/>
      <c r="X419" s="248"/>
      <c r="AA419" s="346"/>
      <c r="AF419" s="248"/>
      <c r="AI419" s="346"/>
      <c r="AN419" s="248"/>
    </row>
    <row r="420" spans="3:40" ht="13.5" customHeight="1">
      <c r="C420" s="346"/>
      <c r="F420" s="345"/>
      <c r="G420" s="345"/>
      <c r="H420" s="248"/>
      <c r="K420" s="346"/>
      <c r="P420" s="248"/>
      <c r="X420" s="248"/>
      <c r="AA420" s="346"/>
      <c r="AF420" s="248"/>
      <c r="AI420" s="346"/>
      <c r="AN420" s="248"/>
    </row>
    <row r="421" spans="3:40" ht="13.5" customHeight="1">
      <c r="C421" s="346"/>
      <c r="F421" s="345"/>
      <c r="G421" s="345"/>
      <c r="H421" s="248"/>
      <c r="K421" s="346"/>
      <c r="P421" s="248"/>
      <c r="X421" s="248"/>
      <c r="AA421" s="346"/>
      <c r="AF421" s="248"/>
      <c r="AI421" s="346"/>
      <c r="AN421" s="248"/>
    </row>
    <row r="422" spans="3:40" ht="13.5" customHeight="1">
      <c r="C422" s="346"/>
      <c r="F422" s="345"/>
      <c r="G422" s="345"/>
      <c r="H422" s="248"/>
      <c r="K422" s="346"/>
      <c r="P422" s="248"/>
      <c r="X422" s="248"/>
      <c r="AA422" s="346"/>
      <c r="AF422" s="248"/>
      <c r="AI422" s="346"/>
      <c r="AN422" s="248"/>
    </row>
    <row r="423" spans="3:40" ht="13.5" customHeight="1">
      <c r="C423" s="346"/>
      <c r="F423" s="345"/>
      <c r="G423" s="345"/>
      <c r="H423" s="248"/>
      <c r="K423" s="346"/>
      <c r="P423" s="248"/>
      <c r="X423" s="248"/>
      <c r="AA423" s="346"/>
      <c r="AF423" s="248"/>
      <c r="AI423" s="346"/>
      <c r="AN423" s="248"/>
    </row>
    <row r="424" spans="3:40" ht="13.5" customHeight="1">
      <c r="C424" s="346"/>
      <c r="F424" s="345"/>
      <c r="G424" s="345"/>
      <c r="H424" s="248"/>
      <c r="K424" s="346"/>
      <c r="P424" s="248"/>
      <c r="X424" s="248"/>
      <c r="AA424" s="346"/>
      <c r="AF424" s="248"/>
      <c r="AI424" s="346"/>
      <c r="AN424" s="248"/>
    </row>
    <row r="425" spans="3:40" ht="13.5" customHeight="1">
      <c r="C425" s="346"/>
      <c r="F425" s="345"/>
      <c r="G425" s="345"/>
      <c r="H425" s="248"/>
      <c r="K425" s="346"/>
      <c r="P425" s="248"/>
      <c r="X425" s="248"/>
      <c r="AA425" s="346"/>
      <c r="AF425" s="248"/>
      <c r="AI425" s="346"/>
      <c r="AN425" s="248"/>
    </row>
    <row r="426" spans="3:40" ht="13.5" customHeight="1">
      <c r="C426" s="346"/>
      <c r="F426" s="345"/>
      <c r="G426" s="345"/>
      <c r="H426" s="248"/>
      <c r="K426" s="346"/>
      <c r="P426" s="248"/>
      <c r="X426" s="248"/>
      <c r="AA426" s="346"/>
      <c r="AF426" s="248"/>
      <c r="AI426" s="346"/>
      <c r="AN426" s="248"/>
    </row>
    <row r="427" spans="3:40" ht="13.5" customHeight="1">
      <c r="C427" s="346"/>
      <c r="F427" s="345"/>
      <c r="G427" s="345"/>
      <c r="H427" s="248"/>
      <c r="K427" s="346"/>
      <c r="P427" s="248"/>
      <c r="X427" s="248"/>
      <c r="AA427" s="346"/>
      <c r="AF427" s="248"/>
      <c r="AI427" s="346"/>
      <c r="AN427" s="248"/>
    </row>
    <row r="428" spans="3:40" ht="13.5" customHeight="1">
      <c r="C428" s="346"/>
      <c r="F428" s="345"/>
      <c r="G428" s="345"/>
      <c r="H428" s="248"/>
      <c r="K428" s="346"/>
      <c r="P428" s="248"/>
      <c r="X428" s="248"/>
      <c r="AA428" s="346"/>
      <c r="AF428" s="248"/>
      <c r="AI428" s="346"/>
      <c r="AN428" s="248"/>
    </row>
    <row r="429" spans="3:40" ht="13.5" customHeight="1">
      <c r="C429" s="346"/>
      <c r="F429" s="345"/>
      <c r="G429" s="345"/>
      <c r="H429" s="248"/>
      <c r="K429" s="346"/>
      <c r="P429" s="248"/>
      <c r="X429" s="248"/>
      <c r="AA429" s="346"/>
      <c r="AF429" s="248"/>
      <c r="AI429" s="346"/>
      <c r="AN429" s="248"/>
    </row>
    <row r="430" spans="3:40" ht="13.5" customHeight="1">
      <c r="C430" s="346"/>
      <c r="F430" s="345"/>
      <c r="G430" s="345"/>
      <c r="H430" s="248"/>
      <c r="K430" s="346"/>
      <c r="P430" s="248"/>
      <c r="X430" s="248"/>
      <c r="AA430" s="346"/>
      <c r="AF430" s="248"/>
      <c r="AI430" s="346"/>
      <c r="AN430" s="248"/>
    </row>
    <row r="431" spans="3:40" ht="13.5" customHeight="1">
      <c r="C431" s="346"/>
      <c r="F431" s="345"/>
      <c r="G431" s="345"/>
      <c r="H431" s="248"/>
      <c r="K431" s="346"/>
      <c r="P431" s="248"/>
      <c r="X431" s="248"/>
      <c r="AA431" s="346"/>
      <c r="AF431" s="248"/>
      <c r="AI431" s="346"/>
      <c r="AN431" s="248"/>
    </row>
    <row r="432" spans="3:40" ht="13.5" customHeight="1">
      <c r="C432" s="346"/>
      <c r="F432" s="345"/>
      <c r="G432" s="345"/>
      <c r="H432" s="248"/>
      <c r="K432" s="346"/>
      <c r="P432" s="248"/>
      <c r="X432" s="248"/>
      <c r="AA432" s="346"/>
      <c r="AF432" s="248"/>
      <c r="AI432" s="346"/>
      <c r="AN432" s="248"/>
    </row>
    <row r="433" spans="3:40" ht="13.5" customHeight="1">
      <c r="C433" s="346"/>
      <c r="F433" s="345"/>
      <c r="G433" s="345"/>
      <c r="H433" s="248"/>
      <c r="K433" s="346"/>
      <c r="P433" s="248"/>
      <c r="X433" s="248"/>
      <c r="AA433" s="346"/>
      <c r="AF433" s="248"/>
      <c r="AI433" s="346"/>
      <c r="AN433" s="248"/>
    </row>
    <row r="434" spans="3:40" ht="13.5" customHeight="1">
      <c r="C434" s="346"/>
      <c r="F434" s="345"/>
      <c r="G434" s="345"/>
      <c r="H434" s="248"/>
      <c r="K434" s="346"/>
      <c r="P434" s="248"/>
      <c r="X434" s="248"/>
      <c r="AA434" s="346"/>
      <c r="AF434" s="248"/>
      <c r="AI434" s="346"/>
      <c r="AN434" s="248"/>
    </row>
    <row r="435" spans="3:40" ht="13.5" customHeight="1">
      <c r="C435" s="346"/>
      <c r="F435" s="345"/>
      <c r="G435" s="345"/>
      <c r="H435" s="248"/>
      <c r="K435" s="346"/>
      <c r="P435" s="248"/>
      <c r="X435" s="248"/>
      <c r="AA435" s="346"/>
      <c r="AF435" s="248"/>
      <c r="AI435" s="346"/>
      <c r="AN435" s="248"/>
    </row>
    <row r="436" spans="3:40" ht="13.5" customHeight="1">
      <c r="C436" s="346"/>
      <c r="F436" s="345"/>
      <c r="G436" s="345"/>
      <c r="H436" s="248"/>
      <c r="K436" s="346"/>
      <c r="P436" s="248"/>
      <c r="X436" s="248"/>
      <c r="AA436" s="346"/>
      <c r="AF436" s="248"/>
      <c r="AI436" s="346"/>
      <c r="AN436" s="248"/>
    </row>
    <row r="437" spans="3:40" ht="13.5" customHeight="1">
      <c r="C437" s="346"/>
      <c r="F437" s="345"/>
      <c r="G437" s="345"/>
      <c r="H437" s="248"/>
      <c r="K437" s="346"/>
      <c r="P437" s="248"/>
      <c r="X437" s="248"/>
      <c r="AA437" s="346"/>
      <c r="AF437" s="248"/>
      <c r="AI437" s="346"/>
      <c r="AN437" s="248"/>
    </row>
    <row r="438" spans="3:40" ht="13.5" customHeight="1">
      <c r="C438" s="346"/>
      <c r="F438" s="345"/>
      <c r="G438" s="345"/>
      <c r="H438" s="248"/>
      <c r="K438" s="346"/>
      <c r="P438" s="248"/>
      <c r="X438" s="248"/>
      <c r="AA438" s="346"/>
      <c r="AF438" s="248"/>
      <c r="AI438" s="346"/>
      <c r="AN438" s="248"/>
    </row>
    <row r="439" spans="3:40" ht="13.5" customHeight="1">
      <c r="C439" s="346"/>
      <c r="F439" s="345"/>
      <c r="G439" s="345"/>
      <c r="H439" s="248"/>
      <c r="K439" s="346"/>
      <c r="P439" s="248"/>
      <c r="X439" s="248"/>
      <c r="AA439" s="346"/>
      <c r="AF439" s="248"/>
      <c r="AI439" s="346"/>
      <c r="AN439" s="248"/>
    </row>
    <row r="440" spans="3:40" ht="13.5" customHeight="1">
      <c r="C440" s="346"/>
      <c r="F440" s="345"/>
      <c r="G440" s="345"/>
      <c r="H440" s="248"/>
      <c r="K440" s="346"/>
      <c r="P440" s="248"/>
      <c r="X440" s="248"/>
      <c r="AA440" s="346"/>
      <c r="AF440" s="248"/>
      <c r="AI440" s="346"/>
      <c r="AN440" s="248"/>
    </row>
    <row r="441" spans="3:40" ht="13.5" customHeight="1">
      <c r="C441" s="346"/>
      <c r="F441" s="345"/>
      <c r="G441" s="345"/>
      <c r="H441" s="248"/>
      <c r="K441" s="346"/>
      <c r="P441" s="248"/>
      <c r="X441" s="248"/>
      <c r="AA441" s="346"/>
      <c r="AF441" s="248"/>
      <c r="AI441" s="346"/>
      <c r="AN441" s="248"/>
    </row>
    <row r="442" spans="3:40" ht="13.5" customHeight="1">
      <c r="C442" s="346"/>
      <c r="F442" s="345"/>
      <c r="G442" s="345"/>
      <c r="H442" s="248"/>
      <c r="K442" s="346"/>
      <c r="P442" s="248"/>
      <c r="X442" s="248"/>
      <c r="AA442" s="346"/>
      <c r="AF442" s="248"/>
      <c r="AI442" s="346"/>
      <c r="AN442" s="248"/>
    </row>
    <row r="443" spans="3:40" ht="13.5" customHeight="1">
      <c r="C443" s="346"/>
      <c r="F443" s="345"/>
      <c r="G443" s="345"/>
      <c r="H443" s="248"/>
      <c r="K443" s="346"/>
      <c r="P443" s="248"/>
      <c r="X443" s="248"/>
      <c r="AA443" s="346"/>
      <c r="AF443" s="248"/>
      <c r="AI443" s="346"/>
      <c r="AN443" s="248"/>
    </row>
    <row r="444" spans="3:40" ht="13.5" customHeight="1">
      <c r="C444" s="346"/>
      <c r="F444" s="345"/>
      <c r="G444" s="345"/>
      <c r="H444" s="248"/>
      <c r="K444" s="346"/>
      <c r="P444" s="248"/>
      <c r="X444" s="248"/>
      <c r="AA444" s="346"/>
      <c r="AF444" s="248"/>
      <c r="AI444" s="346"/>
      <c r="AN444" s="248"/>
    </row>
    <row r="445" spans="3:40" ht="13.5" customHeight="1">
      <c r="C445" s="346"/>
      <c r="F445" s="345"/>
      <c r="G445" s="345"/>
      <c r="H445" s="248"/>
      <c r="K445" s="346"/>
      <c r="P445" s="248"/>
      <c r="X445" s="248"/>
      <c r="AA445" s="346"/>
      <c r="AF445" s="248"/>
      <c r="AI445" s="346"/>
      <c r="AN445" s="248"/>
    </row>
    <row r="446" spans="3:40" ht="13.5" customHeight="1">
      <c r="C446" s="346"/>
      <c r="F446" s="345"/>
      <c r="G446" s="345"/>
      <c r="H446" s="248"/>
      <c r="K446" s="346"/>
      <c r="P446" s="248"/>
      <c r="X446" s="248"/>
      <c r="AA446" s="346"/>
      <c r="AF446" s="248"/>
      <c r="AI446" s="346"/>
      <c r="AN446" s="248"/>
    </row>
    <row r="447" spans="3:40" ht="13.5" customHeight="1">
      <c r="C447" s="346"/>
      <c r="F447" s="345"/>
      <c r="G447" s="345"/>
      <c r="H447" s="248"/>
      <c r="K447" s="346"/>
      <c r="P447" s="248"/>
      <c r="X447" s="248"/>
      <c r="AA447" s="346"/>
      <c r="AF447" s="248"/>
      <c r="AI447" s="346"/>
      <c r="AN447" s="248"/>
    </row>
    <row r="448" spans="3:40" ht="13.5" customHeight="1">
      <c r="C448" s="346"/>
      <c r="F448" s="345"/>
      <c r="G448" s="345"/>
      <c r="H448" s="248"/>
      <c r="K448" s="346"/>
      <c r="P448" s="248"/>
      <c r="X448" s="248"/>
      <c r="AA448" s="346"/>
      <c r="AF448" s="248"/>
      <c r="AI448" s="346"/>
      <c r="AN448" s="248"/>
    </row>
    <row r="449" spans="3:40" ht="13.5" customHeight="1">
      <c r="C449" s="346"/>
      <c r="F449" s="345"/>
      <c r="G449" s="345"/>
      <c r="H449" s="248"/>
      <c r="K449" s="346"/>
      <c r="P449" s="248"/>
      <c r="X449" s="248"/>
      <c r="AA449" s="346"/>
      <c r="AF449" s="248"/>
      <c r="AI449" s="346"/>
      <c r="AN449" s="248"/>
    </row>
    <row r="450" spans="3:40" ht="13.5" customHeight="1">
      <c r="C450" s="346"/>
      <c r="F450" s="345"/>
      <c r="G450" s="345"/>
      <c r="H450" s="248"/>
      <c r="K450" s="346"/>
      <c r="P450" s="248"/>
      <c r="X450" s="248"/>
      <c r="AA450" s="346"/>
      <c r="AF450" s="248"/>
      <c r="AI450" s="346"/>
      <c r="AN450" s="248"/>
    </row>
    <row r="451" spans="3:40" ht="13.5" customHeight="1">
      <c r="C451" s="346"/>
      <c r="F451" s="345"/>
      <c r="G451" s="345"/>
      <c r="H451" s="248"/>
      <c r="K451" s="346"/>
      <c r="P451" s="248"/>
      <c r="X451" s="248"/>
      <c r="AA451" s="346"/>
      <c r="AF451" s="248"/>
      <c r="AI451" s="346"/>
      <c r="AN451" s="248"/>
    </row>
    <row r="452" spans="3:40" ht="13.5" customHeight="1">
      <c r="C452" s="346"/>
      <c r="F452" s="345"/>
      <c r="G452" s="345"/>
      <c r="H452" s="248"/>
      <c r="K452" s="346"/>
      <c r="P452" s="248"/>
      <c r="X452" s="248"/>
      <c r="AA452" s="346"/>
      <c r="AF452" s="248"/>
      <c r="AI452" s="346"/>
      <c r="AN452" s="248"/>
    </row>
    <row r="453" spans="3:40" ht="13.5" customHeight="1">
      <c r="C453" s="346"/>
      <c r="F453" s="345"/>
      <c r="G453" s="345"/>
      <c r="H453" s="248"/>
      <c r="K453" s="346"/>
      <c r="P453" s="248"/>
      <c r="X453" s="248"/>
      <c r="AA453" s="346"/>
      <c r="AF453" s="248"/>
      <c r="AI453" s="346"/>
      <c r="AN453" s="248"/>
    </row>
    <row r="454" spans="3:40" ht="13.5" customHeight="1">
      <c r="C454" s="346"/>
      <c r="F454" s="345"/>
      <c r="G454" s="345"/>
      <c r="H454" s="248"/>
      <c r="K454" s="346"/>
      <c r="P454" s="248"/>
      <c r="X454" s="248"/>
      <c r="AA454" s="346"/>
      <c r="AF454" s="248"/>
      <c r="AI454" s="346"/>
      <c r="AN454" s="248"/>
    </row>
    <row r="455" spans="3:40" ht="13.5" customHeight="1">
      <c r="C455" s="346"/>
      <c r="F455" s="345"/>
      <c r="G455" s="345"/>
      <c r="H455" s="248"/>
      <c r="K455" s="346"/>
      <c r="P455" s="248"/>
      <c r="X455" s="248"/>
      <c r="AA455" s="346"/>
      <c r="AF455" s="248"/>
      <c r="AI455" s="346"/>
      <c r="AN455" s="248"/>
    </row>
    <row r="456" spans="3:40" ht="13.5" customHeight="1">
      <c r="C456" s="346"/>
      <c r="F456" s="345"/>
      <c r="G456" s="345"/>
      <c r="H456" s="248"/>
      <c r="K456" s="346"/>
      <c r="P456" s="248"/>
      <c r="X456" s="248"/>
      <c r="AA456" s="346"/>
      <c r="AF456" s="248"/>
      <c r="AI456" s="346"/>
      <c r="AN456" s="248"/>
    </row>
    <row r="457" spans="3:40" ht="13.5" customHeight="1">
      <c r="C457" s="346"/>
      <c r="F457" s="345"/>
      <c r="G457" s="345"/>
      <c r="H457" s="248"/>
      <c r="K457" s="346"/>
      <c r="P457" s="248"/>
      <c r="X457" s="248"/>
      <c r="AA457" s="346"/>
      <c r="AF457" s="248"/>
      <c r="AI457" s="346"/>
      <c r="AN457" s="248"/>
    </row>
    <row r="458" spans="3:40" ht="13.5" customHeight="1">
      <c r="C458" s="346"/>
      <c r="F458" s="345"/>
      <c r="G458" s="345"/>
      <c r="H458" s="248"/>
      <c r="K458" s="346"/>
      <c r="P458" s="248"/>
      <c r="X458" s="248"/>
      <c r="AA458" s="346"/>
      <c r="AF458" s="248"/>
      <c r="AI458" s="346"/>
      <c r="AN458" s="248"/>
    </row>
    <row r="459" spans="3:40" ht="13.5" customHeight="1">
      <c r="C459" s="346"/>
      <c r="F459" s="345"/>
      <c r="G459" s="345"/>
      <c r="H459" s="248"/>
      <c r="K459" s="346"/>
      <c r="P459" s="248"/>
      <c r="X459" s="248"/>
      <c r="AA459" s="346"/>
      <c r="AF459" s="248"/>
      <c r="AI459" s="346"/>
      <c r="AN459" s="248"/>
    </row>
    <row r="460" spans="3:40" ht="13.5" customHeight="1">
      <c r="C460" s="346"/>
      <c r="F460" s="345"/>
      <c r="G460" s="345"/>
      <c r="H460" s="248"/>
      <c r="K460" s="346"/>
      <c r="P460" s="248"/>
      <c r="X460" s="248"/>
      <c r="AA460" s="346"/>
      <c r="AF460" s="248"/>
      <c r="AI460" s="346"/>
      <c r="AN460" s="248"/>
    </row>
    <row r="461" spans="3:40" ht="13.5" customHeight="1">
      <c r="C461" s="346"/>
      <c r="F461" s="345"/>
      <c r="G461" s="345"/>
      <c r="H461" s="248"/>
      <c r="K461" s="346"/>
      <c r="P461" s="248"/>
      <c r="X461" s="248"/>
      <c r="AA461" s="346"/>
      <c r="AF461" s="248"/>
      <c r="AI461" s="346"/>
      <c r="AN461" s="248"/>
    </row>
    <row r="462" spans="3:40" ht="13.5" customHeight="1">
      <c r="C462" s="346"/>
      <c r="F462" s="345"/>
      <c r="G462" s="345"/>
      <c r="H462" s="248"/>
      <c r="K462" s="346"/>
      <c r="P462" s="248"/>
      <c r="X462" s="248"/>
      <c r="AA462" s="346"/>
      <c r="AF462" s="248"/>
      <c r="AI462" s="346"/>
      <c r="AN462" s="248"/>
    </row>
    <row r="463" spans="3:40" ht="13.5" customHeight="1">
      <c r="C463" s="346"/>
      <c r="F463" s="345"/>
      <c r="G463" s="345"/>
      <c r="H463" s="248"/>
      <c r="K463" s="346"/>
      <c r="P463" s="248"/>
      <c r="X463" s="248"/>
      <c r="AA463" s="346"/>
      <c r="AF463" s="248"/>
      <c r="AI463" s="346"/>
      <c r="AN463" s="248"/>
    </row>
    <row r="464" spans="3:40" ht="13.5" customHeight="1">
      <c r="C464" s="346"/>
      <c r="F464" s="345"/>
      <c r="G464" s="345"/>
      <c r="H464" s="248"/>
      <c r="K464" s="346"/>
      <c r="P464" s="248"/>
      <c r="X464" s="248"/>
      <c r="AA464" s="346"/>
      <c r="AF464" s="248"/>
      <c r="AI464" s="346"/>
      <c r="AN464" s="248"/>
    </row>
    <row r="465" spans="3:40" ht="13.5" customHeight="1">
      <c r="C465" s="346"/>
      <c r="F465" s="345"/>
      <c r="G465" s="345"/>
      <c r="H465" s="248"/>
      <c r="K465" s="346"/>
      <c r="P465" s="248"/>
      <c r="X465" s="248"/>
      <c r="AA465" s="346"/>
      <c r="AF465" s="248"/>
      <c r="AI465" s="346"/>
      <c r="AN465" s="248"/>
    </row>
    <row r="466" spans="3:40" ht="13.5" customHeight="1">
      <c r="C466" s="346"/>
      <c r="F466" s="345"/>
      <c r="G466" s="345"/>
      <c r="H466" s="248"/>
      <c r="K466" s="346"/>
      <c r="P466" s="248"/>
      <c r="X466" s="248"/>
      <c r="AA466" s="346"/>
      <c r="AF466" s="248"/>
      <c r="AI466" s="346"/>
      <c r="AN466" s="248"/>
    </row>
    <row r="467" spans="3:40" ht="13.5" customHeight="1">
      <c r="C467" s="346"/>
      <c r="F467" s="345"/>
      <c r="G467" s="345"/>
      <c r="H467" s="248"/>
      <c r="K467" s="346"/>
      <c r="P467" s="248"/>
      <c r="X467" s="248"/>
      <c r="AA467" s="346"/>
      <c r="AF467" s="248"/>
      <c r="AI467" s="346"/>
      <c r="AN467" s="248"/>
    </row>
    <row r="468" spans="3:40" ht="13.5" customHeight="1">
      <c r="C468" s="346"/>
      <c r="F468" s="345"/>
      <c r="G468" s="345"/>
      <c r="H468" s="248"/>
      <c r="K468" s="346"/>
      <c r="P468" s="248"/>
      <c r="X468" s="248"/>
      <c r="AA468" s="346"/>
      <c r="AF468" s="248"/>
      <c r="AI468" s="346"/>
      <c r="AN468" s="248"/>
    </row>
    <row r="469" spans="3:40" ht="13.5" customHeight="1">
      <c r="C469" s="346"/>
      <c r="F469" s="345"/>
      <c r="G469" s="345"/>
      <c r="H469" s="248"/>
      <c r="K469" s="346"/>
      <c r="P469" s="248"/>
      <c r="X469" s="248"/>
      <c r="AA469" s="346"/>
      <c r="AF469" s="248"/>
      <c r="AI469" s="346"/>
      <c r="AN469" s="248"/>
    </row>
    <row r="470" spans="3:40" ht="13.5" customHeight="1">
      <c r="C470" s="346"/>
      <c r="F470" s="345"/>
      <c r="G470" s="345"/>
      <c r="H470" s="248"/>
      <c r="K470" s="346"/>
      <c r="P470" s="248"/>
      <c r="X470" s="248"/>
      <c r="AA470" s="346"/>
      <c r="AF470" s="248"/>
      <c r="AI470" s="346"/>
      <c r="AN470" s="248"/>
    </row>
    <row r="471" spans="3:40" ht="13.5" customHeight="1">
      <c r="C471" s="346"/>
      <c r="F471" s="345"/>
      <c r="G471" s="345"/>
      <c r="H471" s="248"/>
      <c r="K471" s="346"/>
      <c r="P471" s="248"/>
      <c r="X471" s="248"/>
      <c r="AA471" s="346"/>
      <c r="AF471" s="248"/>
      <c r="AI471" s="346"/>
      <c r="AN471" s="248"/>
    </row>
    <row r="472" spans="3:40" ht="13.5" customHeight="1">
      <c r="C472" s="346"/>
      <c r="F472" s="345"/>
      <c r="G472" s="345"/>
      <c r="H472" s="248"/>
      <c r="K472" s="346"/>
      <c r="P472" s="248"/>
      <c r="X472" s="248"/>
      <c r="AA472" s="346"/>
      <c r="AF472" s="248"/>
      <c r="AI472" s="346"/>
      <c r="AN472" s="248"/>
    </row>
    <row r="473" spans="3:40" ht="13.5" customHeight="1">
      <c r="C473" s="346"/>
      <c r="F473" s="345"/>
      <c r="G473" s="345"/>
      <c r="H473" s="248"/>
      <c r="K473" s="346"/>
      <c r="P473" s="248"/>
      <c r="X473" s="248"/>
      <c r="AA473" s="346"/>
      <c r="AF473" s="248"/>
      <c r="AI473" s="346"/>
      <c r="AN473" s="248"/>
    </row>
    <row r="474" spans="3:40" ht="13.5" customHeight="1">
      <c r="C474" s="346"/>
      <c r="F474" s="345"/>
      <c r="G474" s="345"/>
      <c r="H474" s="248"/>
      <c r="K474" s="346"/>
      <c r="P474" s="248"/>
      <c r="X474" s="248"/>
      <c r="AA474" s="346"/>
      <c r="AF474" s="248"/>
      <c r="AI474" s="346"/>
      <c r="AN474" s="248"/>
    </row>
    <row r="475" spans="3:40" ht="13.5" customHeight="1">
      <c r="C475" s="346"/>
      <c r="F475" s="345"/>
      <c r="G475" s="345"/>
      <c r="H475" s="248"/>
      <c r="K475" s="346"/>
      <c r="P475" s="248"/>
      <c r="X475" s="248"/>
      <c r="AA475" s="346"/>
      <c r="AF475" s="248"/>
      <c r="AI475" s="346"/>
      <c r="AN475" s="248"/>
    </row>
    <row r="476" spans="3:40" ht="13.5" customHeight="1">
      <c r="C476" s="346"/>
      <c r="F476" s="345"/>
      <c r="G476" s="345"/>
      <c r="H476" s="248"/>
      <c r="K476" s="346"/>
      <c r="P476" s="248"/>
      <c r="X476" s="248"/>
      <c r="AA476" s="346"/>
      <c r="AF476" s="248"/>
      <c r="AI476" s="346"/>
      <c r="AN476" s="248"/>
    </row>
    <row r="477" spans="3:40" ht="13.5" customHeight="1">
      <c r="C477" s="346"/>
      <c r="F477" s="345"/>
      <c r="G477" s="345"/>
      <c r="H477" s="248"/>
      <c r="K477" s="346"/>
      <c r="P477" s="248"/>
      <c r="X477" s="248"/>
      <c r="AA477" s="346"/>
      <c r="AF477" s="248"/>
      <c r="AI477" s="346"/>
      <c r="AN477" s="248"/>
    </row>
    <row r="478" spans="3:40" ht="13.5" customHeight="1">
      <c r="C478" s="346"/>
      <c r="F478" s="345"/>
      <c r="G478" s="345"/>
      <c r="H478" s="248"/>
      <c r="K478" s="346"/>
      <c r="P478" s="248"/>
      <c r="X478" s="248"/>
      <c r="AA478" s="346"/>
      <c r="AF478" s="248"/>
      <c r="AI478" s="346"/>
      <c r="AN478" s="248"/>
    </row>
    <row r="479" spans="3:40" ht="13.5" customHeight="1">
      <c r="C479" s="346"/>
      <c r="F479" s="345"/>
      <c r="G479" s="345"/>
      <c r="H479" s="248"/>
      <c r="K479" s="346"/>
      <c r="P479" s="248"/>
      <c r="X479" s="248"/>
      <c r="AA479" s="346"/>
      <c r="AF479" s="248"/>
      <c r="AI479" s="346"/>
      <c r="AN479" s="248"/>
    </row>
    <row r="480" spans="3:40" ht="13.5" customHeight="1">
      <c r="C480" s="346"/>
      <c r="F480" s="345"/>
      <c r="G480" s="345"/>
      <c r="H480" s="248"/>
      <c r="K480" s="346"/>
      <c r="P480" s="248"/>
      <c r="X480" s="248"/>
      <c r="AA480" s="346"/>
      <c r="AF480" s="248"/>
      <c r="AI480" s="346"/>
      <c r="AN480" s="248"/>
    </row>
    <row r="481" spans="3:40" ht="13.5" customHeight="1">
      <c r="C481" s="346"/>
      <c r="F481" s="345"/>
      <c r="G481" s="345"/>
      <c r="H481" s="248"/>
      <c r="K481" s="346"/>
      <c r="P481" s="248"/>
      <c r="X481" s="248"/>
      <c r="AA481" s="346"/>
      <c r="AF481" s="248"/>
      <c r="AI481" s="346"/>
      <c r="AN481" s="248"/>
    </row>
    <row r="482" spans="3:40" ht="13.5" customHeight="1">
      <c r="C482" s="346"/>
      <c r="F482" s="345"/>
      <c r="G482" s="345"/>
      <c r="H482" s="248"/>
      <c r="K482" s="346"/>
      <c r="P482" s="248"/>
      <c r="X482" s="248"/>
      <c r="AA482" s="346"/>
      <c r="AF482" s="248"/>
      <c r="AI482" s="346"/>
      <c r="AN482" s="248"/>
    </row>
    <row r="483" spans="3:40" ht="13.5" customHeight="1">
      <c r="C483" s="346"/>
      <c r="F483" s="345"/>
      <c r="G483" s="345"/>
      <c r="H483" s="248"/>
      <c r="K483" s="346"/>
      <c r="P483" s="248"/>
      <c r="X483" s="248"/>
      <c r="AA483" s="346"/>
      <c r="AF483" s="248"/>
      <c r="AI483" s="346"/>
      <c r="AN483" s="248"/>
    </row>
    <row r="484" spans="3:40" ht="13.5" customHeight="1">
      <c r="C484" s="346"/>
      <c r="F484" s="345"/>
      <c r="G484" s="345"/>
      <c r="H484" s="248"/>
      <c r="K484" s="346"/>
      <c r="P484" s="248"/>
      <c r="X484" s="248"/>
      <c r="AA484" s="346"/>
      <c r="AF484" s="248"/>
      <c r="AI484" s="346"/>
      <c r="AN484" s="248"/>
    </row>
    <row r="485" spans="3:40" ht="13.5" customHeight="1">
      <c r="C485" s="346"/>
      <c r="F485" s="345"/>
      <c r="G485" s="345"/>
      <c r="H485" s="248"/>
      <c r="K485" s="346"/>
      <c r="P485" s="248"/>
      <c r="X485" s="248"/>
      <c r="AA485" s="346"/>
      <c r="AF485" s="248"/>
      <c r="AI485" s="346"/>
      <c r="AN485" s="248"/>
    </row>
    <row r="486" spans="3:40" ht="13.5" customHeight="1">
      <c r="C486" s="346"/>
      <c r="F486" s="345"/>
      <c r="G486" s="345"/>
      <c r="H486" s="248"/>
      <c r="K486" s="346"/>
      <c r="P486" s="248"/>
      <c r="X486" s="248"/>
      <c r="AA486" s="346"/>
      <c r="AF486" s="248"/>
      <c r="AI486" s="346"/>
      <c r="AN486" s="248"/>
    </row>
    <row r="487" spans="3:40" ht="13.5" customHeight="1">
      <c r="C487" s="346"/>
      <c r="F487" s="345"/>
      <c r="G487" s="345"/>
      <c r="H487" s="248"/>
      <c r="K487" s="346"/>
      <c r="P487" s="248"/>
      <c r="X487" s="248"/>
      <c r="AA487" s="346"/>
      <c r="AF487" s="248"/>
      <c r="AI487" s="346"/>
      <c r="AN487" s="248"/>
    </row>
    <row r="488" spans="3:40" ht="13.5" customHeight="1">
      <c r="C488" s="346"/>
      <c r="F488" s="345"/>
      <c r="G488" s="345"/>
      <c r="H488" s="248"/>
      <c r="K488" s="346"/>
      <c r="P488" s="248"/>
      <c r="X488" s="248"/>
      <c r="AA488" s="346"/>
      <c r="AF488" s="248"/>
      <c r="AI488" s="346"/>
      <c r="AN488" s="248"/>
    </row>
    <row r="489" spans="3:40" ht="13.5" customHeight="1">
      <c r="C489" s="346"/>
      <c r="F489" s="345"/>
      <c r="G489" s="345"/>
      <c r="H489" s="248"/>
      <c r="K489" s="346"/>
      <c r="P489" s="248"/>
      <c r="X489" s="248"/>
      <c r="AA489" s="346"/>
      <c r="AF489" s="248"/>
      <c r="AI489" s="346"/>
      <c r="AN489" s="248"/>
    </row>
    <row r="490" spans="3:40" ht="13.5" customHeight="1">
      <c r="C490" s="346"/>
      <c r="F490" s="345"/>
      <c r="G490" s="345"/>
      <c r="H490" s="248"/>
      <c r="K490" s="346"/>
      <c r="P490" s="248"/>
      <c r="X490" s="248"/>
      <c r="AA490" s="346"/>
      <c r="AF490" s="248"/>
      <c r="AI490" s="346"/>
      <c r="AN490" s="248"/>
    </row>
    <row r="491" spans="3:40" ht="13.5" customHeight="1">
      <c r="C491" s="346"/>
      <c r="F491" s="345"/>
      <c r="G491" s="345"/>
      <c r="H491" s="248"/>
      <c r="K491" s="346"/>
      <c r="P491" s="248"/>
      <c r="X491" s="248"/>
      <c r="AA491" s="346"/>
      <c r="AF491" s="248"/>
      <c r="AI491" s="346"/>
      <c r="AN491" s="248"/>
    </row>
    <row r="492" spans="3:40" ht="13.5" customHeight="1">
      <c r="C492" s="346"/>
      <c r="F492" s="345"/>
      <c r="G492" s="345"/>
      <c r="H492" s="248"/>
      <c r="K492" s="346"/>
      <c r="P492" s="248"/>
      <c r="X492" s="248"/>
      <c r="AA492" s="346"/>
      <c r="AF492" s="248"/>
      <c r="AI492" s="346"/>
      <c r="AN492" s="248"/>
    </row>
    <row r="493" spans="3:40" ht="13.5" customHeight="1">
      <c r="C493" s="346"/>
      <c r="F493" s="345"/>
      <c r="G493" s="345"/>
      <c r="H493" s="248"/>
      <c r="K493" s="346"/>
      <c r="P493" s="248"/>
      <c r="X493" s="248"/>
      <c r="AA493" s="346"/>
      <c r="AF493" s="248"/>
      <c r="AI493" s="346"/>
      <c r="AN493" s="248"/>
    </row>
    <row r="494" spans="3:40" ht="13.5" customHeight="1">
      <c r="C494" s="346"/>
      <c r="F494" s="345"/>
      <c r="G494" s="345"/>
      <c r="H494" s="248"/>
      <c r="K494" s="346"/>
      <c r="P494" s="248"/>
      <c r="X494" s="248"/>
      <c r="AA494" s="346"/>
      <c r="AF494" s="248"/>
      <c r="AI494" s="346"/>
      <c r="AN494" s="248"/>
    </row>
    <row r="495" spans="3:40" ht="13.5" customHeight="1">
      <c r="C495" s="346"/>
      <c r="F495" s="345"/>
      <c r="G495" s="345"/>
      <c r="H495" s="248"/>
      <c r="K495" s="346"/>
      <c r="P495" s="248"/>
      <c r="X495" s="248"/>
      <c r="AA495" s="346"/>
      <c r="AF495" s="248"/>
      <c r="AI495" s="346"/>
      <c r="AN495" s="248"/>
    </row>
    <row r="496" spans="3:40" ht="13.5" customHeight="1">
      <c r="C496" s="346"/>
      <c r="F496" s="345"/>
      <c r="G496" s="345"/>
      <c r="H496" s="248"/>
      <c r="K496" s="346"/>
      <c r="P496" s="248"/>
      <c r="X496" s="248"/>
      <c r="AA496" s="346"/>
      <c r="AF496" s="248"/>
      <c r="AI496" s="346"/>
      <c r="AN496" s="248"/>
    </row>
    <row r="497" spans="3:40" ht="13.5" customHeight="1">
      <c r="C497" s="346"/>
      <c r="F497" s="345"/>
      <c r="G497" s="345"/>
      <c r="H497" s="248"/>
      <c r="K497" s="346"/>
      <c r="P497" s="248"/>
      <c r="X497" s="248"/>
      <c r="AA497" s="346"/>
      <c r="AF497" s="248"/>
      <c r="AI497" s="346"/>
      <c r="AN497" s="248"/>
    </row>
    <row r="498" spans="3:40" ht="13.5" customHeight="1">
      <c r="C498" s="346"/>
      <c r="F498" s="345"/>
      <c r="G498" s="345"/>
      <c r="H498" s="248"/>
      <c r="K498" s="346"/>
      <c r="P498" s="248"/>
      <c r="X498" s="248"/>
      <c r="AA498" s="346"/>
      <c r="AF498" s="248"/>
      <c r="AI498" s="346"/>
      <c r="AN498" s="248"/>
    </row>
    <row r="499" spans="3:40" ht="13.5" customHeight="1">
      <c r="C499" s="346"/>
      <c r="F499" s="345"/>
      <c r="G499" s="345"/>
      <c r="H499" s="248"/>
      <c r="K499" s="346"/>
      <c r="P499" s="248"/>
      <c r="X499" s="248"/>
      <c r="AA499" s="346"/>
      <c r="AF499" s="248"/>
      <c r="AI499" s="346"/>
      <c r="AN499" s="248"/>
    </row>
    <row r="500" spans="3:40" ht="13.5" customHeight="1">
      <c r="C500" s="346"/>
      <c r="F500" s="345"/>
      <c r="G500" s="345"/>
      <c r="H500" s="248"/>
      <c r="K500" s="346"/>
      <c r="P500" s="248"/>
      <c r="X500" s="248"/>
      <c r="AA500" s="346"/>
      <c r="AF500" s="248"/>
      <c r="AI500" s="346"/>
      <c r="AN500" s="248"/>
    </row>
    <row r="501" spans="3:40" ht="13.5" customHeight="1">
      <c r="C501" s="346"/>
      <c r="F501" s="345"/>
      <c r="G501" s="345"/>
      <c r="H501" s="248"/>
      <c r="K501" s="346"/>
      <c r="P501" s="248"/>
      <c r="X501" s="248"/>
      <c r="AA501" s="346"/>
      <c r="AF501" s="248"/>
      <c r="AI501" s="346"/>
      <c r="AN501" s="248"/>
    </row>
    <row r="502" spans="3:40" ht="13.5" customHeight="1">
      <c r="C502" s="346"/>
      <c r="F502" s="345"/>
      <c r="G502" s="345"/>
      <c r="H502" s="248"/>
      <c r="K502" s="346"/>
      <c r="P502" s="248"/>
      <c r="X502" s="248"/>
      <c r="AA502" s="346"/>
      <c r="AF502" s="248"/>
      <c r="AI502" s="346"/>
      <c r="AN502" s="248"/>
    </row>
    <row r="503" spans="3:40" ht="13.5" customHeight="1">
      <c r="C503" s="346"/>
      <c r="F503" s="345"/>
      <c r="G503" s="345"/>
      <c r="H503" s="248"/>
      <c r="K503" s="346"/>
      <c r="P503" s="248"/>
      <c r="X503" s="248"/>
      <c r="AA503" s="346"/>
      <c r="AF503" s="248"/>
      <c r="AI503" s="346"/>
      <c r="AN503" s="248"/>
    </row>
    <row r="504" spans="3:40" ht="13.5" customHeight="1">
      <c r="C504" s="346"/>
      <c r="F504" s="345"/>
      <c r="G504" s="345"/>
      <c r="H504" s="248"/>
      <c r="K504" s="346"/>
      <c r="P504" s="248"/>
      <c r="X504" s="248"/>
      <c r="AA504" s="346"/>
      <c r="AF504" s="248"/>
      <c r="AI504" s="346"/>
      <c r="AN504" s="248"/>
    </row>
    <row r="505" spans="3:40" ht="13.5" customHeight="1">
      <c r="C505" s="346"/>
      <c r="F505" s="345"/>
      <c r="G505" s="345"/>
      <c r="H505" s="248"/>
      <c r="K505" s="346"/>
      <c r="P505" s="248"/>
      <c r="X505" s="248"/>
      <c r="AA505" s="346"/>
      <c r="AF505" s="248"/>
      <c r="AI505" s="346"/>
      <c r="AN505" s="248"/>
    </row>
    <row r="506" spans="3:40" ht="13.5" customHeight="1">
      <c r="C506" s="346"/>
      <c r="F506" s="345"/>
      <c r="G506" s="345"/>
      <c r="H506" s="248"/>
      <c r="K506" s="346"/>
      <c r="P506" s="248"/>
      <c r="X506" s="248"/>
      <c r="AA506" s="346"/>
      <c r="AF506" s="248"/>
      <c r="AI506" s="346"/>
      <c r="AN506" s="248"/>
    </row>
    <row r="507" spans="3:40" ht="13.5" customHeight="1">
      <c r="C507" s="346"/>
      <c r="F507" s="345"/>
      <c r="G507" s="345"/>
      <c r="H507" s="248"/>
      <c r="K507" s="346"/>
      <c r="P507" s="248"/>
      <c r="X507" s="248"/>
      <c r="AA507" s="346"/>
      <c r="AF507" s="248"/>
      <c r="AI507" s="346"/>
      <c r="AN507" s="248"/>
    </row>
    <row r="508" spans="3:40" ht="13.5" customHeight="1">
      <c r="C508" s="346"/>
      <c r="F508" s="345"/>
      <c r="G508" s="345"/>
      <c r="H508" s="248"/>
      <c r="K508" s="346"/>
      <c r="P508" s="248"/>
      <c r="X508" s="248"/>
      <c r="AA508" s="346"/>
      <c r="AF508" s="248"/>
      <c r="AI508" s="346"/>
      <c r="AN508" s="248"/>
    </row>
    <row r="509" spans="3:40" ht="13.5" customHeight="1">
      <c r="C509" s="346"/>
      <c r="F509" s="345"/>
      <c r="G509" s="345"/>
      <c r="H509" s="248"/>
      <c r="K509" s="346"/>
      <c r="P509" s="248"/>
      <c r="X509" s="248"/>
      <c r="AA509" s="346"/>
      <c r="AF509" s="248"/>
      <c r="AI509" s="346"/>
      <c r="AN509" s="248"/>
    </row>
    <row r="510" spans="3:40" ht="13.5" customHeight="1">
      <c r="C510" s="346"/>
      <c r="F510" s="345"/>
      <c r="G510" s="345"/>
      <c r="H510" s="248"/>
      <c r="K510" s="346"/>
      <c r="P510" s="248"/>
      <c r="X510" s="248"/>
      <c r="AA510" s="346"/>
      <c r="AF510" s="248"/>
      <c r="AI510" s="346"/>
      <c r="AN510" s="248"/>
    </row>
    <row r="511" spans="3:40" ht="13.5" customHeight="1">
      <c r="C511" s="346"/>
      <c r="F511" s="345"/>
      <c r="G511" s="345"/>
      <c r="H511" s="248"/>
      <c r="K511" s="346"/>
      <c r="P511" s="248"/>
      <c r="X511" s="248"/>
      <c r="AA511" s="346"/>
      <c r="AF511" s="248"/>
      <c r="AI511" s="346"/>
      <c r="AN511" s="248"/>
    </row>
    <row r="512" spans="3:40" ht="13.5" customHeight="1">
      <c r="C512" s="346"/>
      <c r="F512" s="345"/>
      <c r="G512" s="345"/>
      <c r="H512" s="248"/>
      <c r="K512" s="346"/>
      <c r="P512" s="248"/>
      <c r="X512" s="248"/>
      <c r="AA512" s="346"/>
      <c r="AF512" s="248"/>
      <c r="AI512" s="346"/>
      <c r="AN512" s="248"/>
    </row>
    <row r="513" spans="3:40" ht="13.5" customHeight="1">
      <c r="C513" s="346"/>
      <c r="F513" s="345"/>
      <c r="G513" s="345"/>
      <c r="H513" s="248"/>
      <c r="K513" s="346"/>
      <c r="P513" s="248"/>
      <c r="X513" s="248"/>
      <c r="AA513" s="346"/>
      <c r="AF513" s="248"/>
      <c r="AI513" s="346"/>
      <c r="AN513" s="248"/>
    </row>
    <row r="514" spans="3:40" ht="13.5" customHeight="1">
      <c r="C514" s="346"/>
      <c r="F514" s="345"/>
      <c r="G514" s="345"/>
      <c r="H514" s="248"/>
      <c r="K514" s="346"/>
      <c r="P514" s="248"/>
      <c r="X514" s="248"/>
      <c r="AA514" s="346"/>
      <c r="AF514" s="248"/>
      <c r="AI514" s="346"/>
      <c r="AN514" s="248"/>
    </row>
    <row r="515" spans="3:40" ht="13.5" customHeight="1">
      <c r="C515" s="346"/>
      <c r="F515" s="345"/>
      <c r="G515" s="345"/>
      <c r="H515" s="248"/>
      <c r="K515" s="346"/>
      <c r="P515" s="248"/>
      <c r="X515" s="248"/>
      <c r="AA515" s="346"/>
      <c r="AF515" s="248"/>
      <c r="AI515" s="346"/>
      <c r="AN515" s="248"/>
    </row>
    <row r="516" spans="3:40" ht="13.5" customHeight="1">
      <c r="C516" s="346"/>
      <c r="F516" s="345"/>
      <c r="G516" s="345"/>
      <c r="H516" s="248"/>
      <c r="K516" s="346"/>
      <c r="P516" s="248"/>
      <c r="X516" s="248"/>
      <c r="AA516" s="346"/>
      <c r="AF516" s="248"/>
      <c r="AI516" s="346"/>
      <c r="AN516" s="248"/>
    </row>
    <row r="517" spans="3:40" ht="13.5" customHeight="1">
      <c r="C517" s="346"/>
      <c r="F517" s="345"/>
      <c r="G517" s="345"/>
      <c r="H517" s="248"/>
      <c r="K517" s="346"/>
      <c r="P517" s="248"/>
      <c r="X517" s="248"/>
      <c r="AA517" s="346"/>
      <c r="AF517" s="248"/>
      <c r="AI517" s="346"/>
      <c r="AN517" s="248"/>
    </row>
    <row r="518" spans="3:40" ht="13.5" customHeight="1">
      <c r="C518" s="346"/>
      <c r="F518" s="345"/>
      <c r="G518" s="345"/>
      <c r="H518" s="248"/>
      <c r="K518" s="346"/>
      <c r="P518" s="248"/>
      <c r="X518" s="248"/>
      <c r="AA518" s="346"/>
      <c r="AF518" s="248"/>
      <c r="AI518" s="346"/>
      <c r="AN518" s="248"/>
    </row>
    <row r="519" spans="3:40" ht="13.5" customHeight="1">
      <c r="C519" s="346"/>
      <c r="F519" s="345"/>
      <c r="G519" s="345"/>
      <c r="H519" s="248"/>
      <c r="K519" s="346"/>
      <c r="P519" s="248"/>
      <c r="X519" s="248"/>
      <c r="AA519" s="346"/>
      <c r="AF519" s="248"/>
      <c r="AI519" s="346"/>
      <c r="AN519" s="248"/>
    </row>
    <row r="520" spans="3:40" ht="13.5" customHeight="1">
      <c r="C520" s="346"/>
      <c r="F520" s="345"/>
      <c r="G520" s="345"/>
      <c r="H520" s="248"/>
      <c r="K520" s="346"/>
      <c r="P520" s="248"/>
      <c r="X520" s="248"/>
      <c r="AA520" s="346"/>
      <c r="AF520" s="248"/>
      <c r="AI520" s="346"/>
      <c r="AN520" s="248"/>
    </row>
    <row r="521" spans="3:40" ht="13.5" customHeight="1">
      <c r="C521" s="346"/>
      <c r="F521" s="345"/>
      <c r="G521" s="345"/>
      <c r="H521" s="248"/>
      <c r="K521" s="346"/>
      <c r="P521" s="248"/>
      <c r="X521" s="248"/>
      <c r="AA521" s="346"/>
      <c r="AF521" s="248"/>
      <c r="AI521" s="346"/>
      <c r="AN521" s="248"/>
    </row>
    <row r="522" spans="3:40" ht="13.5" customHeight="1">
      <c r="C522" s="346"/>
      <c r="F522" s="345"/>
      <c r="G522" s="345"/>
      <c r="H522" s="248"/>
      <c r="K522" s="346"/>
      <c r="P522" s="248"/>
      <c r="X522" s="248"/>
      <c r="AA522" s="346"/>
      <c r="AF522" s="248"/>
      <c r="AI522" s="346"/>
      <c r="AN522" s="248"/>
    </row>
    <row r="523" spans="3:40" ht="13.5" customHeight="1">
      <c r="C523" s="346"/>
      <c r="F523" s="345"/>
      <c r="G523" s="345"/>
      <c r="H523" s="248"/>
      <c r="K523" s="346"/>
      <c r="P523" s="248"/>
      <c r="X523" s="248"/>
      <c r="AA523" s="346"/>
      <c r="AF523" s="248"/>
      <c r="AI523" s="346"/>
      <c r="AN523" s="248"/>
    </row>
    <row r="524" spans="3:40" ht="13.5" customHeight="1">
      <c r="C524" s="346"/>
      <c r="F524" s="345"/>
      <c r="G524" s="345"/>
      <c r="H524" s="248"/>
      <c r="K524" s="346"/>
      <c r="P524" s="248"/>
      <c r="X524" s="248"/>
      <c r="AA524" s="346"/>
      <c r="AF524" s="248"/>
      <c r="AI524" s="346"/>
      <c r="AN524" s="248"/>
    </row>
    <row r="525" spans="3:40" ht="13.5" customHeight="1">
      <c r="C525" s="346"/>
      <c r="F525" s="345"/>
      <c r="G525" s="345"/>
      <c r="H525" s="248"/>
      <c r="K525" s="346"/>
      <c r="P525" s="248"/>
      <c r="X525" s="248"/>
      <c r="AA525" s="346"/>
      <c r="AF525" s="248"/>
      <c r="AI525" s="346"/>
      <c r="AN525" s="248"/>
    </row>
    <row r="526" spans="3:40" ht="13.5" customHeight="1">
      <c r="C526" s="346"/>
      <c r="F526" s="345"/>
      <c r="G526" s="345"/>
      <c r="H526" s="248"/>
      <c r="K526" s="346"/>
      <c r="P526" s="248"/>
      <c r="X526" s="248"/>
      <c r="AA526" s="346"/>
      <c r="AF526" s="248"/>
      <c r="AI526" s="346"/>
      <c r="AN526" s="248"/>
    </row>
    <row r="527" spans="3:40" ht="13.5" customHeight="1">
      <c r="C527" s="346"/>
      <c r="F527" s="345"/>
      <c r="G527" s="345"/>
      <c r="H527" s="248"/>
      <c r="K527" s="346"/>
      <c r="P527" s="248"/>
      <c r="X527" s="248"/>
      <c r="AA527" s="346"/>
      <c r="AF527" s="248"/>
      <c r="AI527" s="346"/>
      <c r="AN527" s="248"/>
    </row>
    <row r="528" spans="3:40" ht="13.5" customHeight="1">
      <c r="C528" s="346"/>
      <c r="F528" s="345"/>
      <c r="G528" s="345"/>
      <c r="H528" s="248"/>
      <c r="K528" s="346"/>
      <c r="P528" s="248"/>
      <c r="X528" s="248"/>
      <c r="AA528" s="346"/>
      <c r="AF528" s="248"/>
      <c r="AI528" s="346"/>
      <c r="AN528" s="248"/>
    </row>
    <row r="529" spans="3:40" ht="13.5" customHeight="1">
      <c r="C529" s="346"/>
      <c r="F529" s="345"/>
      <c r="G529" s="345"/>
      <c r="H529" s="248"/>
      <c r="K529" s="346"/>
      <c r="P529" s="248"/>
      <c r="X529" s="248"/>
      <c r="AA529" s="346"/>
      <c r="AF529" s="248"/>
      <c r="AI529" s="346"/>
      <c r="AN529" s="248"/>
    </row>
    <row r="530" spans="3:40" ht="13.5" customHeight="1">
      <c r="C530" s="346"/>
      <c r="F530" s="345"/>
      <c r="G530" s="345"/>
      <c r="H530" s="248"/>
      <c r="K530" s="346"/>
      <c r="P530" s="248"/>
      <c r="X530" s="248"/>
      <c r="AA530" s="346"/>
      <c r="AF530" s="248"/>
      <c r="AI530" s="346"/>
      <c r="AN530" s="248"/>
    </row>
    <row r="531" spans="3:40" ht="13.5" customHeight="1">
      <c r="C531" s="346"/>
      <c r="F531" s="345"/>
      <c r="G531" s="345"/>
      <c r="H531" s="248"/>
      <c r="K531" s="346"/>
      <c r="P531" s="248"/>
      <c r="X531" s="248"/>
      <c r="AA531" s="346"/>
      <c r="AF531" s="248"/>
      <c r="AI531" s="346"/>
      <c r="AN531" s="248"/>
    </row>
    <row r="532" spans="3:40" ht="13.5" customHeight="1">
      <c r="C532" s="346"/>
      <c r="F532" s="345"/>
      <c r="G532" s="345"/>
      <c r="H532" s="248"/>
      <c r="K532" s="346"/>
      <c r="P532" s="248"/>
      <c r="X532" s="248"/>
      <c r="AA532" s="346"/>
      <c r="AF532" s="248"/>
      <c r="AI532" s="346"/>
      <c r="AN532" s="248"/>
    </row>
    <row r="533" spans="3:40" ht="13.5" customHeight="1">
      <c r="C533" s="346"/>
      <c r="F533" s="345"/>
      <c r="G533" s="345"/>
      <c r="H533" s="248"/>
      <c r="K533" s="346"/>
      <c r="P533" s="248"/>
      <c r="X533" s="248"/>
      <c r="AA533" s="346"/>
      <c r="AF533" s="248"/>
      <c r="AI533" s="346"/>
      <c r="AN533" s="248"/>
    </row>
    <row r="534" spans="3:40" ht="13.5" customHeight="1">
      <c r="C534" s="346"/>
      <c r="F534" s="345"/>
      <c r="G534" s="345"/>
      <c r="H534" s="248"/>
      <c r="K534" s="346"/>
      <c r="P534" s="248"/>
      <c r="X534" s="248"/>
      <c r="AA534" s="346"/>
      <c r="AF534" s="248"/>
      <c r="AI534" s="346"/>
      <c r="AN534" s="248"/>
    </row>
    <row r="535" spans="3:40" ht="13.5" customHeight="1">
      <c r="C535" s="346"/>
      <c r="F535" s="345"/>
      <c r="G535" s="345"/>
      <c r="H535" s="248"/>
      <c r="K535" s="346"/>
      <c r="P535" s="248"/>
      <c r="X535" s="248"/>
      <c r="AA535" s="346"/>
      <c r="AF535" s="248"/>
      <c r="AI535" s="346"/>
      <c r="AN535" s="248"/>
    </row>
    <row r="536" spans="3:40" ht="13.5" customHeight="1">
      <c r="C536" s="346"/>
      <c r="F536" s="345"/>
      <c r="G536" s="345"/>
      <c r="H536" s="248"/>
      <c r="K536" s="346"/>
      <c r="P536" s="248"/>
      <c r="X536" s="248"/>
      <c r="AA536" s="346"/>
      <c r="AF536" s="248"/>
      <c r="AI536" s="346"/>
      <c r="AN536" s="248"/>
    </row>
    <row r="537" spans="3:40" ht="13.5" customHeight="1">
      <c r="C537" s="346"/>
      <c r="F537" s="345"/>
      <c r="G537" s="345"/>
      <c r="H537" s="248"/>
      <c r="K537" s="346"/>
      <c r="P537" s="248"/>
      <c r="X537" s="248"/>
      <c r="AA537" s="346"/>
      <c r="AF537" s="248"/>
      <c r="AI537" s="346"/>
      <c r="AN537" s="248"/>
    </row>
    <row r="538" spans="3:40" ht="13.5" customHeight="1">
      <c r="C538" s="346"/>
      <c r="F538" s="345"/>
      <c r="G538" s="345"/>
      <c r="H538" s="248"/>
      <c r="K538" s="346"/>
      <c r="P538" s="248"/>
      <c r="X538" s="248"/>
      <c r="AA538" s="346"/>
      <c r="AF538" s="248"/>
      <c r="AI538" s="346"/>
      <c r="AN538" s="248"/>
    </row>
    <row r="539" spans="3:40" ht="13.5" customHeight="1">
      <c r="C539" s="346"/>
      <c r="F539" s="345"/>
      <c r="G539" s="345"/>
      <c r="H539" s="248"/>
      <c r="K539" s="346"/>
      <c r="P539" s="248"/>
      <c r="X539" s="248"/>
      <c r="AA539" s="346"/>
      <c r="AF539" s="248"/>
      <c r="AI539" s="346"/>
      <c r="AN539" s="248"/>
    </row>
    <row r="540" spans="3:40" ht="13.5" customHeight="1">
      <c r="C540" s="346"/>
      <c r="F540" s="345"/>
      <c r="G540" s="345"/>
      <c r="H540" s="248"/>
      <c r="K540" s="346"/>
      <c r="P540" s="248"/>
      <c r="X540" s="248"/>
      <c r="AA540" s="346"/>
      <c r="AF540" s="248"/>
      <c r="AI540" s="346"/>
      <c r="AN540" s="248"/>
    </row>
    <row r="541" spans="3:40" ht="13.5" customHeight="1">
      <c r="C541" s="346"/>
      <c r="F541" s="345"/>
      <c r="G541" s="345"/>
      <c r="H541" s="248"/>
      <c r="K541" s="346"/>
      <c r="P541" s="248"/>
      <c r="X541" s="248"/>
      <c r="AA541" s="346"/>
      <c r="AF541" s="248"/>
      <c r="AI541" s="346"/>
      <c r="AN541" s="248"/>
    </row>
    <row r="542" spans="3:40" ht="13.5" customHeight="1">
      <c r="C542" s="346"/>
      <c r="F542" s="345"/>
      <c r="G542" s="345"/>
      <c r="H542" s="248"/>
      <c r="K542" s="346"/>
      <c r="P542" s="248"/>
      <c r="X542" s="248"/>
      <c r="AA542" s="346"/>
      <c r="AF542" s="248"/>
      <c r="AI542" s="346"/>
      <c r="AN542" s="248"/>
    </row>
    <row r="543" spans="3:40" ht="13.5" customHeight="1">
      <c r="C543" s="346"/>
      <c r="F543" s="345"/>
      <c r="G543" s="345"/>
      <c r="H543" s="248"/>
      <c r="K543" s="346"/>
      <c r="P543" s="248"/>
      <c r="X543" s="248"/>
      <c r="AA543" s="346"/>
      <c r="AF543" s="248"/>
      <c r="AI543" s="346"/>
      <c r="AN543" s="248"/>
    </row>
    <row r="544" spans="3:40" ht="13.5" customHeight="1">
      <c r="C544" s="346"/>
      <c r="F544" s="345"/>
      <c r="G544" s="345"/>
      <c r="H544" s="248"/>
      <c r="K544" s="346"/>
      <c r="P544" s="248"/>
      <c r="X544" s="248"/>
      <c r="AA544" s="346"/>
      <c r="AF544" s="248"/>
      <c r="AI544" s="346"/>
      <c r="AN544" s="248"/>
    </row>
    <row r="545" spans="3:40" ht="13.5" customHeight="1">
      <c r="C545" s="346"/>
      <c r="F545" s="345"/>
      <c r="G545" s="345"/>
      <c r="H545" s="248"/>
      <c r="K545" s="346"/>
      <c r="P545" s="248"/>
      <c r="X545" s="248"/>
      <c r="AA545" s="346"/>
      <c r="AF545" s="248"/>
      <c r="AI545" s="346"/>
      <c r="AN545" s="248"/>
    </row>
    <row r="546" spans="3:40" ht="13.5" customHeight="1">
      <c r="C546" s="346"/>
      <c r="F546" s="345"/>
      <c r="G546" s="345"/>
      <c r="H546" s="248"/>
      <c r="K546" s="346"/>
      <c r="P546" s="248"/>
      <c r="X546" s="248"/>
      <c r="AA546" s="346"/>
      <c r="AF546" s="248"/>
      <c r="AI546" s="346"/>
      <c r="AN546" s="248"/>
    </row>
    <row r="547" spans="3:40" ht="13.5" customHeight="1">
      <c r="C547" s="346"/>
      <c r="F547" s="345"/>
      <c r="G547" s="345"/>
      <c r="H547" s="248"/>
      <c r="K547" s="346"/>
      <c r="P547" s="248"/>
      <c r="X547" s="248"/>
      <c r="AA547" s="346"/>
      <c r="AF547" s="248"/>
      <c r="AI547" s="346"/>
      <c r="AN547" s="248"/>
    </row>
    <row r="548" spans="3:40" ht="13.5" customHeight="1">
      <c r="C548" s="346"/>
      <c r="F548" s="345"/>
      <c r="G548" s="345"/>
      <c r="H548" s="248"/>
      <c r="K548" s="346"/>
      <c r="P548" s="248"/>
      <c r="X548" s="248"/>
      <c r="AA548" s="346"/>
      <c r="AF548" s="248"/>
      <c r="AI548" s="346"/>
      <c r="AN548" s="248"/>
    </row>
    <row r="549" spans="3:40" ht="13.5" customHeight="1">
      <c r="C549" s="346"/>
      <c r="F549" s="345"/>
      <c r="G549" s="345"/>
      <c r="H549" s="248"/>
      <c r="K549" s="346"/>
      <c r="P549" s="248"/>
      <c r="X549" s="248"/>
      <c r="AA549" s="346"/>
      <c r="AF549" s="248"/>
      <c r="AI549" s="346"/>
      <c r="AN549" s="248"/>
    </row>
    <row r="550" spans="3:40" ht="13.5" customHeight="1">
      <c r="C550" s="346"/>
      <c r="F550" s="345"/>
      <c r="G550" s="345"/>
      <c r="H550" s="248"/>
      <c r="K550" s="346"/>
      <c r="P550" s="248"/>
      <c r="X550" s="248"/>
      <c r="AA550" s="346"/>
      <c r="AF550" s="248"/>
      <c r="AI550" s="346"/>
      <c r="AN550" s="248"/>
    </row>
    <row r="551" spans="3:40" ht="13.5" customHeight="1">
      <c r="C551" s="346"/>
      <c r="F551" s="345"/>
      <c r="G551" s="345"/>
      <c r="H551" s="248"/>
      <c r="K551" s="346"/>
      <c r="P551" s="248"/>
      <c r="X551" s="248"/>
      <c r="AA551" s="346"/>
      <c r="AF551" s="248"/>
      <c r="AI551" s="346"/>
      <c r="AN551" s="248"/>
    </row>
    <row r="552" spans="3:40" ht="13.5" customHeight="1">
      <c r="C552" s="346"/>
      <c r="F552" s="345"/>
      <c r="G552" s="345"/>
      <c r="H552" s="248"/>
      <c r="K552" s="346"/>
      <c r="P552" s="248"/>
      <c r="X552" s="248"/>
      <c r="AA552" s="346"/>
      <c r="AF552" s="248"/>
      <c r="AI552" s="346"/>
      <c r="AN552" s="248"/>
    </row>
    <row r="553" spans="3:40" ht="13.5" customHeight="1">
      <c r="C553" s="346"/>
      <c r="F553" s="345"/>
      <c r="G553" s="345"/>
      <c r="H553" s="248"/>
      <c r="K553" s="346"/>
      <c r="P553" s="248"/>
      <c r="X553" s="248"/>
      <c r="AA553" s="346"/>
      <c r="AF553" s="248"/>
      <c r="AI553" s="346"/>
      <c r="AN553" s="248"/>
    </row>
    <row r="554" spans="3:40" ht="13.5" customHeight="1">
      <c r="C554" s="346"/>
      <c r="F554" s="345"/>
      <c r="G554" s="345"/>
      <c r="H554" s="248"/>
      <c r="K554" s="346"/>
      <c r="P554" s="248"/>
      <c r="X554" s="248"/>
      <c r="AA554" s="346"/>
      <c r="AF554" s="248"/>
      <c r="AI554" s="346"/>
      <c r="AN554" s="248"/>
    </row>
    <row r="555" spans="3:40" ht="13.5" customHeight="1">
      <c r="C555" s="346"/>
      <c r="F555" s="345"/>
      <c r="G555" s="345"/>
      <c r="H555" s="248"/>
      <c r="K555" s="346"/>
      <c r="P555" s="248"/>
      <c r="X555" s="248"/>
      <c r="AA555" s="346"/>
      <c r="AF555" s="248"/>
      <c r="AI555" s="346"/>
      <c r="AN555" s="248"/>
    </row>
    <row r="556" spans="3:40" ht="13.5" customHeight="1">
      <c r="C556" s="346"/>
      <c r="F556" s="345"/>
      <c r="G556" s="345"/>
      <c r="H556" s="248"/>
      <c r="K556" s="346"/>
      <c r="P556" s="248"/>
      <c r="X556" s="248"/>
      <c r="AA556" s="346"/>
      <c r="AF556" s="248"/>
      <c r="AI556" s="346"/>
      <c r="AN556" s="248"/>
    </row>
    <row r="557" spans="3:40" ht="13.5" customHeight="1">
      <c r="C557" s="346"/>
      <c r="F557" s="345"/>
      <c r="G557" s="345"/>
      <c r="H557" s="248"/>
      <c r="K557" s="346"/>
      <c r="P557" s="248"/>
      <c r="X557" s="248"/>
      <c r="AA557" s="346"/>
      <c r="AF557" s="248"/>
      <c r="AI557" s="346"/>
      <c r="AN557" s="248"/>
    </row>
    <row r="558" spans="3:40" ht="13.5" customHeight="1">
      <c r="C558" s="346"/>
      <c r="F558" s="345"/>
      <c r="G558" s="345"/>
      <c r="H558" s="248"/>
      <c r="K558" s="346"/>
      <c r="P558" s="248"/>
      <c r="X558" s="248"/>
      <c r="AA558" s="346"/>
      <c r="AF558" s="248"/>
      <c r="AI558" s="346"/>
      <c r="AN558" s="248"/>
    </row>
    <row r="559" spans="3:40" ht="13.5" customHeight="1">
      <c r="C559" s="346"/>
      <c r="F559" s="345"/>
      <c r="G559" s="345"/>
      <c r="H559" s="248"/>
      <c r="K559" s="346"/>
      <c r="P559" s="248"/>
      <c r="X559" s="248"/>
      <c r="AA559" s="346"/>
      <c r="AF559" s="248"/>
      <c r="AI559" s="346"/>
      <c r="AN559" s="248"/>
    </row>
    <row r="560" spans="3:40" ht="13.5" customHeight="1">
      <c r="C560" s="346"/>
      <c r="F560" s="345"/>
      <c r="G560" s="345"/>
      <c r="H560" s="248"/>
      <c r="K560" s="346"/>
      <c r="P560" s="248"/>
      <c r="X560" s="248"/>
      <c r="AA560" s="346"/>
      <c r="AF560" s="248"/>
      <c r="AI560" s="346"/>
      <c r="AN560" s="248"/>
    </row>
    <row r="561" spans="3:40" ht="13.5" customHeight="1">
      <c r="C561" s="346"/>
      <c r="F561" s="345"/>
      <c r="G561" s="345"/>
      <c r="H561" s="248"/>
      <c r="K561" s="346"/>
      <c r="P561" s="248"/>
      <c r="X561" s="248"/>
      <c r="AA561" s="346"/>
      <c r="AF561" s="248"/>
      <c r="AI561" s="346"/>
      <c r="AN561" s="248"/>
    </row>
    <row r="562" spans="3:40" ht="13.5" customHeight="1">
      <c r="C562" s="346"/>
      <c r="F562" s="345"/>
      <c r="G562" s="345"/>
      <c r="H562" s="248"/>
      <c r="K562" s="346"/>
      <c r="P562" s="248"/>
      <c r="X562" s="248"/>
      <c r="AA562" s="346"/>
      <c r="AF562" s="248"/>
      <c r="AI562" s="346"/>
      <c r="AN562" s="248"/>
    </row>
    <row r="563" spans="3:40" ht="13.5" customHeight="1">
      <c r="C563" s="346"/>
      <c r="F563" s="345"/>
      <c r="G563" s="345"/>
      <c r="H563" s="248"/>
      <c r="K563" s="346"/>
      <c r="P563" s="248"/>
      <c r="X563" s="248"/>
      <c r="AA563" s="346"/>
      <c r="AF563" s="248"/>
      <c r="AI563" s="346"/>
      <c r="AN563" s="248"/>
    </row>
    <row r="564" spans="3:40" ht="13.5" customHeight="1">
      <c r="C564" s="346"/>
      <c r="F564" s="345"/>
      <c r="G564" s="345"/>
      <c r="H564" s="248"/>
      <c r="K564" s="346"/>
      <c r="P564" s="248"/>
      <c r="X564" s="248"/>
      <c r="AA564" s="346"/>
      <c r="AF564" s="248"/>
      <c r="AI564" s="346"/>
      <c r="AN564" s="248"/>
    </row>
    <row r="565" spans="3:40" ht="13.5" customHeight="1">
      <c r="C565" s="346"/>
      <c r="F565" s="345"/>
      <c r="G565" s="345"/>
      <c r="H565" s="248"/>
      <c r="K565" s="346"/>
      <c r="P565" s="248"/>
      <c r="X565" s="248"/>
      <c r="AA565" s="346"/>
      <c r="AF565" s="248"/>
      <c r="AI565" s="346"/>
      <c r="AN565" s="248"/>
    </row>
    <row r="566" spans="3:40" ht="13.5" customHeight="1">
      <c r="C566" s="346"/>
      <c r="F566" s="345"/>
      <c r="G566" s="345"/>
      <c r="H566" s="248"/>
      <c r="K566" s="346"/>
      <c r="P566" s="248"/>
      <c r="X566" s="248"/>
      <c r="AA566" s="346"/>
      <c r="AF566" s="248"/>
      <c r="AI566" s="346"/>
      <c r="AN566" s="248"/>
    </row>
    <row r="567" spans="3:40" ht="13.5" customHeight="1">
      <c r="C567" s="346"/>
      <c r="F567" s="345"/>
      <c r="G567" s="345"/>
      <c r="H567" s="248"/>
      <c r="K567" s="346"/>
      <c r="P567" s="248"/>
      <c r="X567" s="248"/>
      <c r="AA567" s="346"/>
      <c r="AF567" s="248"/>
      <c r="AI567" s="346"/>
      <c r="AN567" s="248"/>
    </row>
    <row r="568" spans="3:40" ht="13.5" customHeight="1">
      <c r="C568" s="346"/>
      <c r="F568" s="345"/>
      <c r="G568" s="345"/>
      <c r="H568" s="248"/>
      <c r="K568" s="346"/>
      <c r="P568" s="248"/>
      <c r="X568" s="248"/>
      <c r="AA568" s="346"/>
      <c r="AF568" s="248"/>
      <c r="AI568" s="346"/>
      <c r="AN568" s="248"/>
    </row>
    <row r="569" spans="3:40" ht="13.5" customHeight="1">
      <c r="C569" s="346"/>
      <c r="F569" s="345"/>
      <c r="G569" s="345"/>
      <c r="H569" s="248"/>
      <c r="K569" s="346"/>
      <c r="P569" s="248"/>
      <c r="X569" s="248"/>
      <c r="AA569" s="346"/>
      <c r="AF569" s="248"/>
      <c r="AI569" s="346"/>
      <c r="AN569" s="248"/>
    </row>
    <row r="570" spans="3:40" ht="13.5" customHeight="1">
      <c r="C570" s="346"/>
      <c r="F570" s="345"/>
      <c r="G570" s="345"/>
      <c r="H570" s="248"/>
      <c r="K570" s="346"/>
      <c r="P570" s="248"/>
      <c r="X570" s="248"/>
      <c r="AA570" s="346"/>
      <c r="AF570" s="248"/>
      <c r="AI570" s="346"/>
      <c r="AN570" s="248"/>
    </row>
    <row r="571" spans="3:40" ht="13.5" customHeight="1">
      <c r="C571" s="346"/>
      <c r="F571" s="345"/>
      <c r="G571" s="345"/>
      <c r="H571" s="248"/>
      <c r="K571" s="346"/>
      <c r="P571" s="248"/>
      <c r="X571" s="248"/>
      <c r="AA571" s="346"/>
      <c r="AF571" s="248"/>
      <c r="AI571" s="346"/>
      <c r="AN571" s="248"/>
    </row>
    <row r="572" spans="3:40" ht="13.5" customHeight="1">
      <c r="C572" s="346"/>
      <c r="F572" s="345"/>
      <c r="G572" s="345"/>
      <c r="H572" s="248"/>
      <c r="K572" s="346"/>
      <c r="P572" s="248"/>
      <c r="X572" s="248"/>
      <c r="AA572" s="346"/>
      <c r="AF572" s="248"/>
      <c r="AI572" s="346"/>
      <c r="AN572" s="248"/>
    </row>
    <row r="573" spans="3:40" ht="13.5" customHeight="1">
      <c r="C573" s="346"/>
      <c r="F573" s="345"/>
      <c r="G573" s="345"/>
      <c r="H573" s="248"/>
      <c r="K573" s="346"/>
      <c r="P573" s="248"/>
      <c r="X573" s="248"/>
      <c r="AA573" s="346"/>
      <c r="AF573" s="248"/>
      <c r="AI573" s="346"/>
      <c r="AN573" s="248"/>
    </row>
    <row r="574" spans="3:40" ht="13.5" customHeight="1">
      <c r="C574" s="346"/>
      <c r="F574" s="345"/>
      <c r="G574" s="345"/>
      <c r="H574" s="248"/>
      <c r="K574" s="346"/>
      <c r="P574" s="248"/>
      <c r="X574" s="248"/>
      <c r="AA574" s="346"/>
      <c r="AF574" s="248"/>
      <c r="AI574" s="346"/>
      <c r="AN574" s="248"/>
    </row>
    <row r="575" spans="3:40" ht="13.5" customHeight="1">
      <c r="C575" s="346"/>
      <c r="F575" s="345"/>
      <c r="G575" s="345"/>
      <c r="H575" s="248"/>
      <c r="K575" s="346"/>
      <c r="P575" s="248"/>
      <c r="X575" s="248"/>
      <c r="AA575" s="346"/>
      <c r="AF575" s="248"/>
      <c r="AI575" s="346"/>
      <c r="AN575" s="248"/>
    </row>
    <row r="576" spans="3:40" ht="13.5" customHeight="1">
      <c r="C576" s="346"/>
      <c r="F576" s="345"/>
      <c r="G576" s="345"/>
      <c r="H576" s="248"/>
      <c r="K576" s="346"/>
      <c r="P576" s="248"/>
      <c r="X576" s="248"/>
      <c r="AA576" s="346"/>
      <c r="AF576" s="248"/>
      <c r="AI576" s="346"/>
      <c r="AN576" s="248"/>
    </row>
    <row r="577" spans="3:40" ht="13.5" customHeight="1">
      <c r="C577" s="346"/>
      <c r="F577" s="345"/>
      <c r="G577" s="345"/>
      <c r="H577" s="248"/>
      <c r="K577" s="346"/>
      <c r="P577" s="248"/>
      <c r="X577" s="248"/>
      <c r="AA577" s="346"/>
      <c r="AF577" s="248"/>
      <c r="AI577" s="346"/>
      <c r="AN577" s="248"/>
    </row>
    <row r="578" spans="3:40" ht="13.5" customHeight="1">
      <c r="C578" s="346"/>
      <c r="F578" s="345"/>
      <c r="G578" s="345"/>
      <c r="H578" s="248"/>
      <c r="K578" s="346"/>
      <c r="P578" s="248"/>
      <c r="X578" s="248"/>
      <c r="AA578" s="346"/>
      <c r="AF578" s="248"/>
      <c r="AI578" s="346"/>
      <c r="AN578" s="248"/>
    </row>
    <row r="579" spans="3:40" ht="13.5" customHeight="1">
      <c r="C579" s="346"/>
      <c r="F579" s="345"/>
      <c r="G579" s="345"/>
      <c r="H579" s="248"/>
      <c r="K579" s="346"/>
      <c r="P579" s="248"/>
      <c r="X579" s="248"/>
      <c r="AA579" s="346"/>
      <c r="AF579" s="248"/>
      <c r="AI579" s="346"/>
      <c r="AN579" s="248"/>
    </row>
    <row r="580" spans="3:40" ht="13.5" customHeight="1">
      <c r="C580" s="346"/>
      <c r="F580" s="345"/>
      <c r="G580" s="345"/>
      <c r="H580" s="248"/>
      <c r="K580" s="346"/>
      <c r="P580" s="248"/>
      <c r="X580" s="248"/>
      <c r="AA580" s="346"/>
      <c r="AF580" s="248"/>
      <c r="AI580" s="346"/>
      <c r="AN580" s="248"/>
    </row>
    <row r="581" spans="3:40" ht="13.5" customHeight="1">
      <c r="C581" s="346"/>
      <c r="F581" s="345"/>
      <c r="G581" s="345"/>
      <c r="H581" s="248"/>
      <c r="K581" s="346"/>
      <c r="P581" s="248"/>
      <c r="X581" s="248"/>
      <c r="AA581" s="346"/>
      <c r="AF581" s="248"/>
      <c r="AI581" s="346"/>
      <c r="AN581" s="248"/>
    </row>
    <row r="582" spans="3:40" ht="13.5" customHeight="1">
      <c r="C582" s="346"/>
      <c r="F582" s="345"/>
      <c r="G582" s="345"/>
      <c r="H582" s="248"/>
      <c r="K582" s="346"/>
      <c r="P582" s="248"/>
      <c r="X582" s="248"/>
      <c r="AA582" s="346"/>
      <c r="AF582" s="248"/>
      <c r="AI582" s="346"/>
      <c r="AN582" s="248"/>
    </row>
    <row r="583" spans="3:40" ht="13.5" customHeight="1">
      <c r="C583" s="346"/>
      <c r="F583" s="345"/>
      <c r="G583" s="345"/>
      <c r="H583" s="248"/>
      <c r="K583" s="346"/>
      <c r="P583" s="248"/>
      <c r="X583" s="248"/>
      <c r="AA583" s="346"/>
      <c r="AF583" s="248"/>
      <c r="AI583" s="346"/>
      <c r="AN583" s="248"/>
    </row>
    <row r="584" spans="3:40" ht="13.5" customHeight="1">
      <c r="C584" s="346"/>
      <c r="F584" s="345"/>
      <c r="G584" s="345"/>
      <c r="H584" s="248"/>
      <c r="K584" s="346"/>
      <c r="P584" s="248"/>
      <c r="X584" s="248"/>
      <c r="AA584" s="346"/>
      <c r="AF584" s="248"/>
      <c r="AI584" s="346"/>
      <c r="AN584" s="248"/>
    </row>
    <row r="585" spans="3:40" ht="13.5" customHeight="1">
      <c r="C585" s="346"/>
      <c r="F585" s="345"/>
      <c r="G585" s="345"/>
      <c r="H585" s="248"/>
      <c r="K585" s="346"/>
      <c r="P585" s="248"/>
      <c r="X585" s="248"/>
      <c r="AA585" s="346"/>
      <c r="AF585" s="248"/>
      <c r="AI585" s="346"/>
      <c r="AN585" s="248"/>
    </row>
    <row r="586" spans="3:40" ht="13.5" customHeight="1">
      <c r="C586" s="346"/>
      <c r="F586" s="345"/>
      <c r="G586" s="345"/>
      <c r="H586" s="248"/>
      <c r="K586" s="346"/>
      <c r="P586" s="248"/>
      <c r="X586" s="248"/>
      <c r="AA586" s="346"/>
      <c r="AF586" s="248"/>
      <c r="AI586" s="346"/>
      <c r="AN586" s="248"/>
    </row>
    <row r="587" spans="3:40" ht="13.5" customHeight="1">
      <c r="C587" s="346"/>
      <c r="F587" s="345"/>
      <c r="G587" s="345"/>
      <c r="H587" s="248"/>
      <c r="K587" s="346"/>
      <c r="P587" s="248"/>
      <c r="X587" s="248"/>
      <c r="AA587" s="346"/>
      <c r="AF587" s="248"/>
      <c r="AI587" s="346"/>
      <c r="AN587" s="248"/>
    </row>
    <row r="588" spans="3:40" ht="13.5" customHeight="1">
      <c r="C588" s="346"/>
      <c r="F588" s="345"/>
      <c r="G588" s="345"/>
      <c r="H588" s="248"/>
      <c r="K588" s="346"/>
      <c r="P588" s="248"/>
      <c r="X588" s="248"/>
      <c r="AA588" s="346"/>
      <c r="AF588" s="248"/>
      <c r="AI588" s="346"/>
      <c r="AN588" s="248"/>
    </row>
    <row r="589" spans="3:40" ht="13.5" customHeight="1">
      <c r="C589" s="346"/>
      <c r="F589" s="345"/>
      <c r="G589" s="345"/>
      <c r="H589" s="248"/>
      <c r="K589" s="346"/>
      <c r="P589" s="248"/>
      <c r="X589" s="248"/>
      <c r="AA589" s="346"/>
      <c r="AF589" s="248"/>
      <c r="AI589" s="346"/>
      <c r="AN589" s="248"/>
    </row>
    <row r="590" spans="3:40" ht="13.5" customHeight="1">
      <c r="C590" s="346"/>
      <c r="F590" s="345"/>
      <c r="G590" s="345"/>
      <c r="H590" s="248"/>
      <c r="K590" s="346"/>
      <c r="P590" s="248"/>
      <c r="X590" s="248"/>
      <c r="AA590" s="346"/>
      <c r="AF590" s="248"/>
      <c r="AI590" s="346"/>
      <c r="AN590" s="248"/>
    </row>
    <row r="591" spans="3:40" ht="13.5" customHeight="1">
      <c r="C591" s="346"/>
      <c r="F591" s="345"/>
      <c r="G591" s="345"/>
      <c r="H591" s="248"/>
      <c r="K591" s="346"/>
      <c r="P591" s="248"/>
      <c r="X591" s="248"/>
      <c r="AA591" s="346"/>
      <c r="AF591" s="248"/>
      <c r="AI591" s="346"/>
      <c r="AN591" s="248"/>
    </row>
    <row r="592" spans="3:40" ht="13.5" customHeight="1">
      <c r="C592" s="346"/>
      <c r="F592" s="345"/>
      <c r="G592" s="345"/>
      <c r="H592" s="248"/>
      <c r="K592" s="346"/>
      <c r="P592" s="248"/>
      <c r="X592" s="248"/>
      <c r="AA592" s="346"/>
      <c r="AF592" s="248"/>
      <c r="AI592" s="346"/>
      <c r="AN592" s="248"/>
    </row>
    <row r="593" spans="3:40" ht="13.5" customHeight="1">
      <c r="C593" s="346"/>
      <c r="F593" s="345"/>
      <c r="G593" s="345"/>
      <c r="H593" s="248"/>
      <c r="K593" s="346"/>
      <c r="P593" s="248"/>
      <c r="X593" s="248"/>
      <c r="AA593" s="346"/>
      <c r="AF593" s="248"/>
      <c r="AI593" s="346"/>
      <c r="AN593" s="248"/>
    </row>
    <row r="594" spans="3:40" ht="13.5" customHeight="1">
      <c r="C594" s="346"/>
      <c r="F594" s="345"/>
      <c r="G594" s="345"/>
      <c r="H594" s="248"/>
      <c r="K594" s="346"/>
      <c r="P594" s="248"/>
      <c r="X594" s="248"/>
      <c r="AA594" s="346"/>
      <c r="AF594" s="248"/>
      <c r="AI594" s="346"/>
      <c r="AN594" s="248"/>
    </row>
    <row r="595" spans="3:40" ht="13.5" customHeight="1">
      <c r="C595" s="346"/>
      <c r="F595" s="345"/>
      <c r="G595" s="345"/>
      <c r="H595" s="248"/>
      <c r="K595" s="346"/>
      <c r="P595" s="248"/>
      <c r="X595" s="248"/>
      <c r="AA595" s="346"/>
      <c r="AF595" s="248"/>
      <c r="AI595" s="346"/>
      <c r="AN595" s="248"/>
    </row>
    <row r="596" spans="3:40" ht="13.5" customHeight="1">
      <c r="C596" s="346"/>
      <c r="F596" s="345"/>
      <c r="G596" s="345"/>
      <c r="H596" s="248"/>
      <c r="K596" s="346"/>
      <c r="P596" s="248"/>
      <c r="X596" s="248"/>
      <c r="AA596" s="346"/>
      <c r="AF596" s="248"/>
      <c r="AI596" s="346"/>
      <c r="AN596" s="248"/>
    </row>
    <row r="597" spans="3:40" ht="13.5" customHeight="1">
      <c r="C597" s="346"/>
      <c r="F597" s="345"/>
      <c r="G597" s="345"/>
      <c r="H597" s="248"/>
      <c r="K597" s="346"/>
      <c r="P597" s="248"/>
      <c r="X597" s="248"/>
      <c r="AA597" s="346"/>
      <c r="AF597" s="248"/>
      <c r="AI597" s="346"/>
      <c r="AN597" s="248"/>
    </row>
    <row r="598" spans="3:40" ht="13.5" customHeight="1">
      <c r="C598" s="346"/>
      <c r="F598" s="345"/>
      <c r="G598" s="345"/>
      <c r="H598" s="248"/>
      <c r="K598" s="346"/>
      <c r="P598" s="248"/>
      <c r="X598" s="248"/>
      <c r="AA598" s="346"/>
      <c r="AF598" s="248"/>
      <c r="AI598" s="346"/>
      <c r="AN598" s="248"/>
    </row>
    <row r="599" spans="3:40" ht="13.5" customHeight="1">
      <c r="C599" s="346"/>
      <c r="F599" s="345"/>
      <c r="G599" s="345"/>
      <c r="H599" s="248"/>
      <c r="K599" s="346"/>
      <c r="P599" s="248"/>
      <c r="X599" s="248"/>
      <c r="AA599" s="346"/>
      <c r="AF599" s="248"/>
      <c r="AI599" s="346"/>
      <c r="AN599" s="248"/>
    </row>
    <row r="600" spans="3:40" ht="13.5" customHeight="1">
      <c r="C600" s="346"/>
      <c r="F600" s="345"/>
      <c r="G600" s="345"/>
      <c r="H600" s="248"/>
      <c r="K600" s="346"/>
      <c r="P600" s="248"/>
      <c r="X600" s="248"/>
      <c r="AA600" s="346"/>
      <c r="AF600" s="248"/>
      <c r="AI600" s="346"/>
      <c r="AN600" s="248"/>
    </row>
    <row r="601" spans="3:40" ht="13.5" customHeight="1">
      <c r="C601" s="346"/>
      <c r="F601" s="345"/>
      <c r="G601" s="345"/>
      <c r="H601" s="248"/>
      <c r="K601" s="346"/>
      <c r="P601" s="248"/>
      <c r="X601" s="248"/>
      <c r="AA601" s="346"/>
      <c r="AF601" s="248"/>
      <c r="AI601" s="346"/>
      <c r="AN601" s="248"/>
    </row>
    <row r="602" spans="3:40" ht="13.5" customHeight="1">
      <c r="C602" s="346"/>
      <c r="F602" s="345"/>
      <c r="G602" s="345"/>
      <c r="H602" s="248"/>
      <c r="K602" s="346"/>
      <c r="P602" s="248"/>
      <c r="X602" s="248"/>
      <c r="AA602" s="346"/>
      <c r="AF602" s="248"/>
      <c r="AI602" s="346"/>
      <c r="AN602" s="248"/>
    </row>
    <row r="603" spans="3:40" ht="13.5" customHeight="1">
      <c r="C603" s="346"/>
      <c r="F603" s="345"/>
      <c r="G603" s="345"/>
      <c r="H603" s="248"/>
      <c r="K603" s="346"/>
      <c r="P603" s="248"/>
      <c r="X603" s="248"/>
      <c r="AA603" s="346"/>
      <c r="AF603" s="248"/>
      <c r="AI603" s="346"/>
      <c r="AN603" s="248"/>
    </row>
    <row r="604" spans="3:40" ht="13.5" customHeight="1">
      <c r="C604" s="346"/>
      <c r="F604" s="345"/>
      <c r="G604" s="345"/>
      <c r="H604" s="248"/>
      <c r="K604" s="346"/>
      <c r="P604" s="248"/>
      <c r="X604" s="248"/>
      <c r="AA604" s="346"/>
      <c r="AF604" s="248"/>
      <c r="AI604" s="346"/>
      <c r="AN604" s="248"/>
    </row>
    <row r="605" spans="3:40" ht="13.5" customHeight="1">
      <c r="C605" s="346"/>
      <c r="F605" s="345"/>
      <c r="G605" s="345"/>
      <c r="H605" s="248"/>
      <c r="K605" s="346"/>
      <c r="P605" s="248"/>
      <c r="X605" s="248"/>
      <c r="AA605" s="346"/>
      <c r="AF605" s="248"/>
      <c r="AI605" s="346"/>
      <c r="AN605" s="248"/>
    </row>
    <row r="606" spans="3:40" ht="13.5" customHeight="1">
      <c r="C606" s="346"/>
      <c r="F606" s="345"/>
      <c r="G606" s="345"/>
      <c r="H606" s="248"/>
      <c r="K606" s="346"/>
      <c r="P606" s="248"/>
      <c r="X606" s="248"/>
      <c r="AA606" s="346"/>
      <c r="AF606" s="248"/>
      <c r="AI606" s="346"/>
      <c r="AN606" s="248"/>
    </row>
    <row r="607" spans="3:40" ht="13.5" customHeight="1">
      <c r="C607" s="346"/>
      <c r="F607" s="345"/>
      <c r="G607" s="345"/>
      <c r="H607" s="248"/>
      <c r="K607" s="346"/>
      <c r="P607" s="248"/>
      <c r="X607" s="248"/>
      <c r="AA607" s="346"/>
      <c r="AF607" s="248"/>
      <c r="AI607" s="346"/>
      <c r="AN607" s="248"/>
    </row>
    <row r="608" spans="3:40" ht="13.5" customHeight="1">
      <c r="C608" s="346"/>
      <c r="F608" s="345"/>
      <c r="G608" s="345"/>
      <c r="H608" s="248"/>
      <c r="K608" s="346"/>
      <c r="P608" s="248"/>
      <c r="X608" s="248"/>
      <c r="AA608" s="346"/>
      <c r="AF608" s="248"/>
      <c r="AI608" s="346"/>
      <c r="AN608" s="248"/>
    </row>
    <row r="609" spans="3:40" ht="13.5" customHeight="1">
      <c r="C609" s="346"/>
      <c r="F609" s="345"/>
      <c r="G609" s="345"/>
      <c r="H609" s="248"/>
      <c r="K609" s="346"/>
      <c r="P609" s="248"/>
      <c r="X609" s="248"/>
      <c r="AA609" s="346"/>
      <c r="AF609" s="248"/>
      <c r="AI609" s="346"/>
      <c r="AN609" s="248"/>
    </row>
    <row r="610" spans="3:40" ht="13.5" customHeight="1">
      <c r="C610" s="346"/>
      <c r="F610" s="345"/>
      <c r="G610" s="345"/>
      <c r="H610" s="248"/>
      <c r="K610" s="346"/>
      <c r="P610" s="248"/>
      <c r="X610" s="248"/>
      <c r="AA610" s="346"/>
      <c r="AF610" s="248"/>
      <c r="AI610" s="346"/>
      <c r="AN610" s="248"/>
    </row>
    <row r="611" spans="3:40" ht="13.5" customHeight="1">
      <c r="C611" s="346"/>
      <c r="F611" s="345"/>
      <c r="G611" s="345"/>
      <c r="H611" s="248"/>
      <c r="K611" s="346"/>
      <c r="P611" s="248"/>
      <c r="X611" s="248"/>
      <c r="AA611" s="346"/>
      <c r="AF611" s="248"/>
      <c r="AI611" s="346"/>
      <c r="AN611" s="248"/>
    </row>
    <row r="612" spans="3:40" ht="13.5" customHeight="1">
      <c r="C612" s="346"/>
      <c r="F612" s="345"/>
      <c r="G612" s="345"/>
      <c r="H612" s="248"/>
      <c r="K612" s="346"/>
      <c r="P612" s="248"/>
      <c r="X612" s="248"/>
      <c r="AA612" s="346"/>
      <c r="AF612" s="248"/>
      <c r="AI612" s="346"/>
      <c r="AN612" s="248"/>
    </row>
    <row r="613" spans="3:40" ht="13.5" customHeight="1">
      <c r="C613" s="346"/>
      <c r="F613" s="345"/>
      <c r="G613" s="345"/>
      <c r="H613" s="248"/>
      <c r="K613" s="346"/>
      <c r="P613" s="248"/>
      <c r="X613" s="248"/>
      <c r="AA613" s="346"/>
      <c r="AF613" s="248"/>
      <c r="AI613" s="346"/>
      <c r="AN613" s="248"/>
    </row>
    <row r="614" spans="3:40" ht="13.5" customHeight="1">
      <c r="C614" s="346"/>
      <c r="F614" s="345"/>
      <c r="G614" s="345"/>
      <c r="H614" s="248"/>
      <c r="K614" s="346"/>
      <c r="P614" s="248"/>
      <c r="X614" s="248"/>
      <c r="AA614" s="346"/>
      <c r="AF614" s="248"/>
      <c r="AI614" s="346"/>
      <c r="AN614" s="248"/>
    </row>
    <row r="615" spans="3:40" ht="13.5" customHeight="1">
      <c r="C615" s="346"/>
      <c r="F615" s="345"/>
      <c r="G615" s="345"/>
      <c r="H615" s="248"/>
      <c r="K615" s="346"/>
      <c r="P615" s="248"/>
      <c r="X615" s="248"/>
      <c r="AA615" s="346"/>
      <c r="AF615" s="248"/>
      <c r="AI615" s="346"/>
      <c r="AN615" s="248"/>
    </row>
    <row r="616" spans="3:40" ht="13.5" customHeight="1">
      <c r="C616" s="346"/>
      <c r="F616" s="345"/>
      <c r="G616" s="345"/>
      <c r="H616" s="248"/>
      <c r="K616" s="346"/>
      <c r="P616" s="248"/>
      <c r="X616" s="248"/>
      <c r="AA616" s="346"/>
      <c r="AF616" s="248"/>
      <c r="AI616" s="346"/>
      <c r="AN616" s="248"/>
    </row>
    <row r="617" spans="3:40" ht="13.5" customHeight="1">
      <c r="C617" s="346"/>
      <c r="F617" s="345"/>
      <c r="G617" s="345"/>
      <c r="H617" s="248"/>
      <c r="K617" s="346"/>
      <c r="P617" s="248"/>
      <c r="X617" s="248"/>
      <c r="AA617" s="346"/>
      <c r="AF617" s="248"/>
      <c r="AI617" s="346"/>
      <c r="AN617" s="248"/>
    </row>
    <row r="618" spans="3:40" ht="13.5" customHeight="1">
      <c r="C618" s="346"/>
      <c r="F618" s="345"/>
      <c r="G618" s="345"/>
      <c r="H618" s="248"/>
      <c r="K618" s="346"/>
      <c r="P618" s="248"/>
      <c r="X618" s="248"/>
      <c r="AA618" s="346"/>
      <c r="AF618" s="248"/>
      <c r="AI618" s="346"/>
      <c r="AN618" s="248"/>
    </row>
    <row r="619" spans="3:40" ht="13.5" customHeight="1">
      <c r="C619" s="346"/>
      <c r="F619" s="345"/>
      <c r="G619" s="345"/>
      <c r="H619" s="248"/>
      <c r="K619" s="346"/>
      <c r="P619" s="248"/>
      <c r="X619" s="248"/>
      <c r="AA619" s="346"/>
      <c r="AF619" s="248"/>
      <c r="AI619" s="346"/>
      <c r="AN619" s="248"/>
    </row>
    <row r="620" spans="3:40" ht="13.5" customHeight="1">
      <c r="C620" s="346"/>
      <c r="F620" s="345"/>
      <c r="G620" s="345"/>
      <c r="H620" s="248"/>
      <c r="K620" s="346"/>
      <c r="P620" s="248"/>
      <c r="X620" s="248"/>
      <c r="AA620" s="346"/>
      <c r="AF620" s="248"/>
      <c r="AI620" s="346"/>
      <c r="AN620" s="248"/>
    </row>
    <row r="621" spans="3:40" ht="13.5" customHeight="1">
      <c r="C621" s="346"/>
      <c r="F621" s="345"/>
      <c r="G621" s="345"/>
      <c r="H621" s="248"/>
      <c r="K621" s="346"/>
      <c r="P621" s="248"/>
      <c r="X621" s="248"/>
      <c r="AA621" s="346"/>
      <c r="AF621" s="248"/>
      <c r="AI621" s="346"/>
      <c r="AN621" s="248"/>
    </row>
    <row r="622" spans="3:40" ht="13.5" customHeight="1">
      <c r="C622" s="346"/>
      <c r="F622" s="345"/>
      <c r="G622" s="345"/>
      <c r="H622" s="248"/>
      <c r="K622" s="346"/>
      <c r="P622" s="248"/>
      <c r="X622" s="248"/>
      <c r="AA622" s="346"/>
      <c r="AF622" s="248"/>
      <c r="AI622" s="346"/>
      <c r="AN622" s="248"/>
    </row>
    <row r="623" spans="3:40" ht="13.5" customHeight="1">
      <c r="C623" s="346"/>
      <c r="F623" s="345"/>
      <c r="G623" s="345"/>
      <c r="H623" s="248"/>
      <c r="K623" s="346"/>
      <c r="P623" s="248"/>
      <c r="X623" s="248"/>
      <c r="AA623" s="346"/>
      <c r="AF623" s="248"/>
      <c r="AI623" s="346"/>
      <c r="AN623" s="248"/>
    </row>
    <row r="624" spans="3:40" ht="13.5" customHeight="1">
      <c r="C624" s="346"/>
      <c r="F624" s="345"/>
      <c r="G624" s="345"/>
      <c r="H624" s="248"/>
      <c r="K624" s="346"/>
      <c r="P624" s="248"/>
      <c r="X624" s="248"/>
      <c r="AA624" s="346"/>
      <c r="AF624" s="248"/>
      <c r="AI624" s="346"/>
      <c r="AN624" s="248"/>
    </row>
    <row r="625" spans="3:40" ht="13.5" customHeight="1">
      <c r="C625" s="346"/>
      <c r="F625" s="345"/>
      <c r="G625" s="345"/>
      <c r="H625" s="248"/>
      <c r="K625" s="346"/>
      <c r="P625" s="248"/>
      <c r="X625" s="248"/>
      <c r="AA625" s="346"/>
      <c r="AF625" s="248"/>
      <c r="AI625" s="346"/>
      <c r="AN625" s="248"/>
    </row>
    <row r="626" spans="3:40" ht="13.5" customHeight="1">
      <c r="C626" s="346"/>
      <c r="F626" s="345"/>
      <c r="G626" s="345"/>
      <c r="H626" s="248"/>
      <c r="K626" s="346"/>
      <c r="P626" s="248"/>
      <c r="X626" s="248"/>
      <c r="AA626" s="346"/>
      <c r="AF626" s="248"/>
      <c r="AI626" s="346"/>
      <c r="AN626" s="248"/>
    </row>
    <row r="627" spans="3:40" ht="13.5" customHeight="1">
      <c r="C627" s="346"/>
      <c r="F627" s="345"/>
      <c r="G627" s="345"/>
      <c r="H627" s="248"/>
      <c r="K627" s="346"/>
      <c r="P627" s="248"/>
      <c r="X627" s="248"/>
      <c r="AA627" s="346"/>
      <c r="AF627" s="248"/>
      <c r="AI627" s="346"/>
      <c r="AN627" s="248"/>
    </row>
    <row r="628" spans="3:40" ht="13.5" customHeight="1">
      <c r="C628" s="346"/>
      <c r="F628" s="345"/>
      <c r="G628" s="345"/>
      <c r="H628" s="248"/>
      <c r="K628" s="346"/>
      <c r="P628" s="248"/>
      <c r="X628" s="248"/>
      <c r="AA628" s="346"/>
      <c r="AF628" s="248"/>
      <c r="AI628" s="346"/>
      <c r="AN628" s="248"/>
    </row>
    <row r="629" spans="3:40" ht="13.5" customHeight="1">
      <c r="C629" s="346"/>
      <c r="F629" s="345"/>
      <c r="G629" s="345"/>
      <c r="H629" s="248"/>
      <c r="K629" s="346"/>
      <c r="P629" s="248"/>
      <c r="X629" s="248"/>
      <c r="AA629" s="346"/>
      <c r="AF629" s="248"/>
      <c r="AI629" s="346"/>
      <c r="AN629" s="248"/>
    </row>
    <row r="630" spans="3:40" ht="13.5" customHeight="1">
      <c r="C630" s="346"/>
      <c r="F630" s="345"/>
      <c r="G630" s="345"/>
      <c r="H630" s="248"/>
      <c r="K630" s="346"/>
      <c r="P630" s="248"/>
      <c r="X630" s="248"/>
      <c r="AA630" s="346"/>
      <c r="AF630" s="248"/>
      <c r="AI630" s="346"/>
      <c r="AN630" s="248"/>
    </row>
    <row r="631" spans="3:40" ht="13.5" customHeight="1">
      <c r="C631" s="346"/>
      <c r="F631" s="345"/>
      <c r="G631" s="345"/>
      <c r="H631" s="248"/>
      <c r="K631" s="346"/>
      <c r="P631" s="248"/>
      <c r="X631" s="248"/>
      <c r="AA631" s="346"/>
      <c r="AF631" s="248"/>
      <c r="AI631" s="346"/>
      <c r="AN631" s="248"/>
    </row>
    <row r="632" spans="3:40" ht="13.5" customHeight="1">
      <c r="C632" s="346"/>
      <c r="F632" s="345"/>
      <c r="G632" s="345"/>
      <c r="H632" s="248"/>
      <c r="K632" s="346"/>
      <c r="P632" s="248"/>
      <c r="X632" s="248"/>
      <c r="AA632" s="346"/>
      <c r="AF632" s="248"/>
      <c r="AI632" s="346"/>
      <c r="AN632" s="248"/>
    </row>
    <row r="633" spans="3:40" ht="13.5" customHeight="1">
      <c r="C633" s="346"/>
      <c r="F633" s="345"/>
      <c r="G633" s="345"/>
      <c r="H633" s="248"/>
      <c r="K633" s="346"/>
      <c r="P633" s="248"/>
      <c r="X633" s="248"/>
      <c r="AA633" s="346"/>
      <c r="AF633" s="248"/>
      <c r="AI633" s="346"/>
      <c r="AN633" s="248"/>
    </row>
    <row r="634" spans="3:40" ht="13.5" customHeight="1">
      <c r="C634" s="346"/>
      <c r="F634" s="345"/>
      <c r="G634" s="345"/>
      <c r="H634" s="248"/>
      <c r="K634" s="346"/>
      <c r="P634" s="248"/>
      <c r="X634" s="248"/>
      <c r="AA634" s="346"/>
      <c r="AF634" s="248"/>
      <c r="AI634" s="346"/>
      <c r="AN634" s="248"/>
    </row>
    <row r="635" spans="3:40" ht="13.5" customHeight="1">
      <c r="C635" s="346"/>
      <c r="F635" s="345"/>
      <c r="G635" s="345"/>
      <c r="H635" s="248"/>
      <c r="K635" s="346"/>
      <c r="P635" s="248"/>
      <c r="X635" s="248"/>
      <c r="AA635" s="346"/>
      <c r="AF635" s="248"/>
      <c r="AI635" s="346"/>
      <c r="AN635" s="248"/>
    </row>
    <row r="636" spans="3:40" ht="13.5" customHeight="1">
      <c r="C636" s="346"/>
      <c r="F636" s="345"/>
      <c r="G636" s="345"/>
      <c r="H636" s="248"/>
      <c r="K636" s="346"/>
      <c r="P636" s="248"/>
      <c r="X636" s="248"/>
      <c r="AA636" s="346"/>
      <c r="AF636" s="248"/>
      <c r="AI636" s="346"/>
      <c r="AN636" s="248"/>
    </row>
    <row r="637" spans="3:40" ht="13.5" customHeight="1">
      <c r="C637" s="346"/>
      <c r="F637" s="345"/>
      <c r="G637" s="345"/>
      <c r="H637" s="248"/>
      <c r="K637" s="346"/>
      <c r="P637" s="248"/>
      <c r="X637" s="248"/>
      <c r="AA637" s="346"/>
      <c r="AF637" s="248"/>
      <c r="AI637" s="346"/>
      <c r="AN637" s="248"/>
    </row>
    <row r="638" spans="3:40" ht="13.5" customHeight="1">
      <c r="C638" s="346"/>
      <c r="F638" s="345"/>
      <c r="G638" s="345"/>
      <c r="H638" s="248"/>
      <c r="K638" s="346"/>
      <c r="P638" s="248"/>
      <c r="X638" s="248"/>
      <c r="AA638" s="346"/>
      <c r="AF638" s="248"/>
      <c r="AI638" s="346"/>
      <c r="AN638" s="248"/>
    </row>
    <row r="639" spans="3:40" ht="13.5" customHeight="1">
      <c r="C639" s="346"/>
      <c r="F639" s="345"/>
      <c r="G639" s="345"/>
      <c r="H639" s="248"/>
      <c r="K639" s="346"/>
      <c r="P639" s="248"/>
      <c r="X639" s="248"/>
      <c r="AA639" s="346"/>
      <c r="AF639" s="248"/>
      <c r="AI639" s="346"/>
      <c r="AN639" s="248"/>
    </row>
    <row r="640" spans="3:40" ht="13.5" customHeight="1">
      <c r="C640" s="346"/>
      <c r="F640" s="345"/>
      <c r="G640" s="345"/>
      <c r="H640" s="248"/>
      <c r="K640" s="346"/>
      <c r="P640" s="248"/>
      <c r="X640" s="248"/>
      <c r="AA640" s="346"/>
      <c r="AF640" s="248"/>
      <c r="AI640" s="346"/>
      <c r="AN640" s="248"/>
    </row>
    <row r="641" spans="3:40" ht="13.5" customHeight="1">
      <c r="C641" s="346"/>
      <c r="F641" s="345"/>
      <c r="G641" s="345"/>
      <c r="H641" s="248"/>
      <c r="K641" s="346"/>
      <c r="P641" s="248"/>
      <c r="X641" s="248"/>
      <c r="AA641" s="346"/>
      <c r="AF641" s="248"/>
      <c r="AI641" s="346"/>
      <c r="AN641" s="248"/>
    </row>
    <row r="642" spans="3:40" ht="13.5" customHeight="1">
      <c r="C642" s="346"/>
      <c r="F642" s="345"/>
      <c r="G642" s="345"/>
      <c r="H642" s="248"/>
      <c r="K642" s="346"/>
      <c r="P642" s="248"/>
      <c r="X642" s="248"/>
      <c r="AA642" s="346"/>
      <c r="AF642" s="248"/>
      <c r="AI642" s="346"/>
      <c r="AN642" s="248"/>
    </row>
    <row r="643" spans="3:40" ht="13.5" customHeight="1">
      <c r="C643" s="346"/>
      <c r="F643" s="345"/>
      <c r="G643" s="345"/>
      <c r="H643" s="248"/>
      <c r="K643" s="346"/>
      <c r="P643" s="248"/>
      <c r="X643" s="248"/>
      <c r="AA643" s="346"/>
      <c r="AF643" s="248"/>
      <c r="AI643" s="346"/>
      <c r="AN643" s="248"/>
    </row>
    <row r="644" spans="3:40" ht="13.5" customHeight="1">
      <c r="C644" s="346"/>
      <c r="F644" s="345"/>
      <c r="G644" s="345"/>
      <c r="H644" s="248"/>
      <c r="K644" s="346"/>
      <c r="P644" s="248"/>
      <c r="X644" s="248"/>
      <c r="AA644" s="346"/>
      <c r="AF644" s="248"/>
      <c r="AI644" s="346"/>
      <c r="AN644" s="248"/>
    </row>
    <row r="645" spans="3:40" ht="13.5" customHeight="1">
      <c r="C645" s="346"/>
      <c r="F645" s="345"/>
      <c r="G645" s="345"/>
      <c r="H645" s="248"/>
      <c r="K645" s="346"/>
      <c r="P645" s="248"/>
      <c r="X645" s="248"/>
      <c r="AA645" s="346"/>
      <c r="AF645" s="248"/>
      <c r="AI645" s="346"/>
      <c r="AN645" s="248"/>
    </row>
    <row r="646" spans="3:40" ht="13.5" customHeight="1">
      <c r="C646" s="346"/>
      <c r="F646" s="345"/>
      <c r="G646" s="345"/>
      <c r="H646" s="248"/>
      <c r="K646" s="346"/>
      <c r="P646" s="248"/>
      <c r="X646" s="248"/>
      <c r="AA646" s="346"/>
      <c r="AF646" s="248"/>
      <c r="AI646" s="346"/>
      <c r="AN646" s="248"/>
    </row>
    <row r="647" spans="3:40" ht="13.5" customHeight="1">
      <c r="C647" s="346"/>
      <c r="F647" s="345"/>
      <c r="G647" s="345"/>
      <c r="H647" s="248"/>
      <c r="K647" s="346"/>
      <c r="P647" s="248"/>
      <c r="X647" s="248"/>
      <c r="AA647" s="346"/>
      <c r="AF647" s="248"/>
      <c r="AI647" s="346"/>
      <c r="AN647" s="248"/>
    </row>
    <row r="648" spans="3:40" ht="13.5" customHeight="1">
      <c r="C648" s="346"/>
      <c r="F648" s="345"/>
      <c r="G648" s="345"/>
      <c r="H648" s="248"/>
      <c r="K648" s="346"/>
      <c r="P648" s="248"/>
      <c r="X648" s="248"/>
      <c r="AA648" s="346"/>
      <c r="AF648" s="248"/>
      <c r="AI648" s="346"/>
      <c r="AN648" s="248"/>
    </row>
    <row r="649" spans="3:40" ht="13.5" customHeight="1">
      <c r="C649" s="346"/>
      <c r="F649" s="345"/>
      <c r="G649" s="345"/>
      <c r="H649" s="248"/>
      <c r="K649" s="346"/>
      <c r="P649" s="248"/>
      <c r="X649" s="248"/>
      <c r="AA649" s="346"/>
      <c r="AF649" s="248"/>
      <c r="AI649" s="346"/>
      <c r="AN649" s="248"/>
    </row>
    <row r="650" spans="3:40" ht="13.5" customHeight="1">
      <c r="C650" s="346"/>
      <c r="F650" s="345"/>
      <c r="G650" s="345"/>
      <c r="H650" s="248"/>
      <c r="K650" s="346"/>
      <c r="P650" s="248"/>
      <c r="X650" s="248"/>
      <c r="AA650" s="346"/>
      <c r="AF650" s="248"/>
      <c r="AI650" s="346"/>
      <c r="AN650" s="248"/>
    </row>
    <row r="651" spans="3:40" ht="13.5" customHeight="1">
      <c r="C651" s="346"/>
      <c r="F651" s="345"/>
      <c r="G651" s="345"/>
      <c r="H651" s="248"/>
      <c r="K651" s="346"/>
      <c r="P651" s="248"/>
      <c r="X651" s="248"/>
      <c r="AA651" s="346"/>
      <c r="AF651" s="248"/>
      <c r="AI651" s="346"/>
      <c r="AN651" s="248"/>
    </row>
    <row r="652" spans="3:40" ht="13.5" customHeight="1">
      <c r="C652" s="346"/>
      <c r="F652" s="345"/>
      <c r="G652" s="345"/>
      <c r="H652" s="248"/>
      <c r="K652" s="346"/>
      <c r="P652" s="248"/>
      <c r="X652" s="248"/>
      <c r="AA652" s="346"/>
      <c r="AF652" s="248"/>
      <c r="AI652" s="346"/>
      <c r="AN652" s="248"/>
    </row>
    <row r="653" spans="3:40" ht="13.5" customHeight="1">
      <c r="C653" s="346"/>
      <c r="F653" s="345"/>
      <c r="G653" s="345"/>
      <c r="H653" s="248"/>
      <c r="K653" s="346"/>
      <c r="P653" s="248"/>
      <c r="X653" s="248"/>
      <c r="AA653" s="346"/>
      <c r="AF653" s="248"/>
      <c r="AI653" s="346"/>
      <c r="AN653" s="248"/>
    </row>
    <row r="654" spans="3:40" ht="13.5" customHeight="1">
      <c r="C654" s="346"/>
      <c r="F654" s="345"/>
      <c r="G654" s="345"/>
      <c r="H654" s="248"/>
      <c r="K654" s="346"/>
      <c r="P654" s="248"/>
      <c r="X654" s="248"/>
      <c r="AA654" s="346"/>
      <c r="AF654" s="248"/>
      <c r="AI654" s="346"/>
      <c r="AN654" s="248"/>
    </row>
    <row r="655" spans="3:40" ht="13.5" customHeight="1">
      <c r="C655" s="346"/>
      <c r="F655" s="345"/>
      <c r="G655" s="345"/>
      <c r="H655" s="248"/>
      <c r="K655" s="346"/>
      <c r="P655" s="248"/>
      <c r="X655" s="248"/>
      <c r="AA655" s="346"/>
      <c r="AF655" s="248"/>
      <c r="AI655" s="346"/>
      <c r="AN655" s="248"/>
    </row>
    <row r="656" spans="3:40" ht="13.5" customHeight="1">
      <c r="C656" s="346"/>
      <c r="F656" s="345"/>
      <c r="G656" s="345"/>
      <c r="H656" s="248"/>
      <c r="K656" s="346"/>
      <c r="P656" s="248"/>
      <c r="X656" s="248"/>
      <c r="AA656" s="346"/>
      <c r="AF656" s="248"/>
      <c r="AI656" s="346"/>
      <c r="AN656" s="248"/>
    </row>
    <row r="657" spans="3:40" ht="13.5" customHeight="1">
      <c r="C657" s="346"/>
      <c r="F657" s="345"/>
      <c r="G657" s="345"/>
      <c r="H657" s="248"/>
      <c r="K657" s="346"/>
      <c r="P657" s="248"/>
      <c r="X657" s="248"/>
      <c r="AA657" s="346"/>
      <c r="AF657" s="248"/>
      <c r="AI657" s="346"/>
      <c r="AN657" s="248"/>
    </row>
    <row r="658" spans="3:40" ht="13.5" customHeight="1">
      <c r="C658" s="346"/>
      <c r="F658" s="345"/>
      <c r="G658" s="345"/>
      <c r="H658" s="248"/>
      <c r="K658" s="346"/>
      <c r="P658" s="248"/>
      <c r="X658" s="248"/>
      <c r="AA658" s="346"/>
      <c r="AF658" s="248"/>
      <c r="AI658" s="346"/>
      <c r="AN658" s="248"/>
    </row>
    <row r="659" spans="3:40" ht="13.5" customHeight="1">
      <c r="C659" s="346"/>
      <c r="F659" s="345"/>
      <c r="G659" s="345"/>
      <c r="H659" s="248"/>
      <c r="K659" s="346"/>
      <c r="P659" s="248"/>
      <c r="X659" s="248"/>
      <c r="AA659" s="346"/>
      <c r="AF659" s="248"/>
      <c r="AI659" s="346"/>
      <c r="AN659" s="248"/>
    </row>
    <row r="660" spans="3:40" ht="13.5" customHeight="1">
      <c r="C660" s="346"/>
      <c r="F660" s="345"/>
      <c r="G660" s="345"/>
      <c r="H660" s="248"/>
      <c r="K660" s="346"/>
      <c r="P660" s="248"/>
      <c r="X660" s="248"/>
      <c r="AA660" s="346"/>
      <c r="AF660" s="248"/>
      <c r="AI660" s="346"/>
      <c r="AN660" s="248"/>
    </row>
    <row r="661" spans="3:40" ht="13.5" customHeight="1">
      <c r="C661" s="346"/>
      <c r="F661" s="345"/>
      <c r="G661" s="345"/>
      <c r="H661" s="248"/>
      <c r="K661" s="346"/>
      <c r="P661" s="248"/>
      <c r="X661" s="248"/>
      <c r="AA661" s="346"/>
      <c r="AF661" s="248"/>
      <c r="AI661" s="346"/>
      <c r="AN661" s="248"/>
    </row>
    <row r="662" spans="3:40" ht="13.5" customHeight="1">
      <c r="C662" s="346"/>
      <c r="F662" s="345"/>
      <c r="G662" s="345"/>
      <c r="H662" s="248"/>
      <c r="K662" s="346"/>
      <c r="P662" s="248"/>
      <c r="X662" s="248"/>
      <c r="AA662" s="346"/>
      <c r="AF662" s="248"/>
      <c r="AI662" s="346"/>
      <c r="AN662" s="248"/>
    </row>
    <row r="663" spans="3:40" ht="13.5" customHeight="1">
      <c r="C663" s="346"/>
      <c r="F663" s="345"/>
      <c r="G663" s="345"/>
      <c r="H663" s="248"/>
      <c r="K663" s="346"/>
      <c r="P663" s="248"/>
      <c r="X663" s="248"/>
      <c r="AA663" s="346"/>
      <c r="AF663" s="248"/>
      <c r="AI663" s="346"/>
      <c r="AN663" s="248"/>
    </row>
    <row r="664" spans="3:40" ht="13.5" customHeight="1">
      <c r="C664" s="346"/>
      <c r="F664" s="345"/>
      <c r="G664" s="345"/>
      <c r="H664" s="248"/>
      <c r="K664" s="346"/>
      <c r="P664" s="248"/>
      <c r="X664" s="248"/>
      <c r="AA664" s="346"/>
      <c r="AF664" s="248"/>
      <c r="AI664" s="346"/>
      <c r="AN664" s="248"/>
    </row>
    <row r="665" spans="3:40" ht="13.5" customHeight="1">
      <c r="C665" s="346"/>
      <c r="F665" s="345"/>
      <c r="G665" s="345"/>
      <c r="H665" s="248"/>
      <c r="K665" s="346"/>
      <c r="P665" s="248"/>
      <c r="X665" s="248"/>
      <c r="AA665" s="346"/>
      <c r="AF665" s="248"/>
      <c r="AI665" s="346"/>
      <c r="AN665" s="248"/>
    </row>
    <row r="666" spans="3:40" ht="13.5" customHeight="1">
      <c r="C666" s="346"/>
      <c r="F666" s="345"/>
      <c r="G666" s="345"/>
      <c r="H666" s="248"/>
      <c r="K666" s="346"/>
      <c r="P666" s="248"/>
      <c r="X666" s="248"/>
      <c r="AA666" s="346"/>
      <c r="AF666" s="248"/>
      <c r="AI666" s="346"/>
      <c r="AN666" s="248"/>
    </row>
    <row r="667" spans="3:40" ht="13.5" customHeight="1">
      <c r="C667" s="346"/>
      <c r="F667" s="345"/>
      <c r="G667" s="345"/>
      <c r="H667" s="248"/>
      <c r="K667" s="346"/>
      <c r="P667" s="248"/>
      <c r="X667" s="248"/>
      <c r="AA667" s="346"/>
      <c r="AF667" s="248"/>
      <c r="AI667" s="346"/>
      <c r="AN667" s="248"/>
    </row>
    <row r="668" spans="3:40" ht="13.5" customHeight="1">
      <c r="C668" s="346"/>
      <c r="F668" s="345"/>
      <c r="G668" s="345"/>
      <c r="H668" s="248"/>
      <c r="K668" s="346"/>
      <c r="P668" s="248"/>
      <c r="X668" s="248"/>
      <c r="AA668" s="346"/>
      <c r="AF668" s="248"/>
      <c r="AI668" s="346"/>
      <c r="AN668" s="248"/>
    </row>
    <row r="669" spans="3:40" ht="13.5" customHeight="1">
      <c r="C669" s="346"/>
      <c r="F669" s="345"/>
      <c r="G669" s="345"/>
      <c r="H669" s="248"/>
      <c r="K669" s="346"/>
      <c r="P669" s="248"/>
      <c r="X669" s="248"/>
      <c r="AA669" s="346"/>
      <c r="AF669" s="248"/>
      <c r="AI669" s="346"/>
      <c r="AN669" s="248"/>
    </row>
    <row r="670" spans="3:40" ht="13.5" customHeight="1">
      <c r="C670" s="346"/>
      <c r="F670" s="345"/>
      <c r="G670" s="345"/>
      <c r="H670" s="248"/>
      <c r="K670" s="346"/>
      <c r="P670" s="248"/>
      <c r="X670" s="248"/>
      <c r="AA670" s="346"/>
      <c r="AF670" s="248"/>
      <c r="AI670" s="346"/>
      <c r="AN670" s="248"/>
    </row>
    <row r="671" spans="3:40" ht="13.5" customHeight="1">
      <c r="C671" s="346"/>
      <c r="F671" s="345"/>
      <c r="G671" s="345"/>
      <c r="H671" s="248"/>
      <c r="K671" s="346"/>
      <c r="P671" s="248"/>
      <c r="X671" s="248"/>
      <c r="AA671" s="346"/>
      <c r="AF671" s="248"/>
      <c r="AI671" s="346"/>
      <c r="AN671" s="248"/>
    </row>
    <row r="672" spans="3:40" ht="13.5" customHeight="1">
      <c r="C672" s="346"/>
      <c r="F672" s="345"/>
      <c r="G672" s="345"/>
      <c r="H672" s="248"/>
      <c r="K672" s="346"/>
      <c r="P672" s="248"/>
      <c r="X672" s="248"/>
      <c r="AA672" s="346"/>
      <c r="AF672" s="248"/>
      <c r="AI672" s="346"/>
      <c r="AN672" s="248"/>
    </row>
    <row r="673" spans="3:40" ht="13.5" customHeight="1">
      <c r="C673" s="346"/>
      <c r="F673" s="345"/>
      <c r="G673" s="345"/>
      <c r="H673" s="248"/>
      <c r="K673" s="346"/>
      <c r="P673" s="248"/>
      <c r="X673" s="248"/>
      <c r="AA673" s="346"/>
      <c r="AF673" s="248"/>
      <c r="AI673" s="346"/>
      <c r="AN673" s="248"/>
    </row>
    <row r="674" spans="3:40" ht="13.5" customHeight="1">
      <c r="C674" s="346"/>
      <c r="F674" s="345"/>
      <c r="G674" s="345"/>
      <c r="H674" s="248"/>
      <c r="K674" s="346"/>
      <c r="P674" s="248"/>
      <c r="X674" s="248"/>
      <c r="AA674" s="346"/>
      <c r="AF674" s="248"/>
      <c r="AI674" s="346"/>
      <c r="AN674" s="248"/>
    </row>
    <row r="675" spans="3:40" ht="13.5" customHeight="1">
      <c r="C675" s="346"/>
      <c r="F675" s="345"/>
      <c r="G675" s="345"/>
      <c r="H675" s="248"/>
      <c r="K675" s="346"/>
      <c r="P675" s="248"/>
      <c r="X675" s="248"/>
      <c r="AA675" s="346"/>
      <c r="AF675" s="248"/>
      <c r="AI675" s="346"/>
      <c r="AN675" s="248"/>
    </row>
    <row r="676" spans="3:40" ht="13.5" customHeight="1">
      <c r="C676" s="346"/>
      <c r="F676" s="345"/>
      <c r="G676" s="345"/>
      <c r="H676" s="248"/>
      <c r="K676" s="346"/>
      <c r="P676" s="248"/>
      <c r="X676" s="248"/>
      <c r="AA676" s="346"/>
      <c r="AF676" s="248"/>
      <c r="AI676" s="346"/>
      <c r="AN676" s="248"/>
    </row>
    <row r="677" spans="3:40" ht="13.5" customHeight="1">
      <c r="C677" s="346"/>
      <c r="F677" s="345"/>
      <c r="G677" s="345"/>
      <c r="H677" s="248"/>
      <c r="K677" s="346"/>
      <c r="P677" s="248"/>
      <c r="X677" s="248"/>
      <c r="AA677" s="346"/>
      <c r="AF677" s="248"/>
      <c r="AI677" s="346"/>
      <c r="AN677" s="248"/>
    </row>
    <row r="678" spans="3:40" ht="13.5" customHeight="1">
      <c r="C678" s="346"/>
      <c r="F678" s="345"/>
      <c r="G678" s="345"/>
      <c r="H678" s="248"/>
      <c r="K678" s="346"/>
      <c r="P678" s="248"/>
      <c r="X678" s="248"/>
      <c r="AA678" s="346"/>
      <c r="AF678" s="248"/>
      <c r="AI678" s="346"/>
      <c r="AN678" s="248"/>
    </row>
    <row r="679" spans="3:40" ht="13.5" customHeight="1">
      <c r="C679" s="346"/>
      <c r="F679" s="345"/>
      <c r="G679" s="345"/>
      <c r="H679" s="248"/>
      <c r="K679" s="346"/>
      <c r="P679" s="248"/>
      <c r="X679" s="248"/>
      <c r="AA679" s="346"/>
      <c r="AF679" s="248"/>
      <c r="AI679" s="346"/>
      <c r="AN679" s="248"/>
    </row>
    <row r="680" spans="3:40" ht="13.5" customHeight="1">
      <c r="C680" s="346"/>
      <c r="F680" s="345"/>
      <c r="G680" s="345"/>
      <c r="H680" s="248"/>
      <c r="K680" s="346"/>
      <c r="P680" s="248"/>
      <c r="X680" s="248"/>
      <c r="AA680" s="346"/>
      <c r="AF680" s="248"/>
      <c r="AI680" s="346"/>
      <c r="AN680" s="248"/>
    </row>
    <row r="681" spans="3:40" ht="13.5" customHeight="1">
      <c r="C681" s="346"/>
      <c r="F681" s="345"/>
      <c r="G681" s="345"/>
      <c r="H681" s="248"/>
      <c r="K681" s="346"/>
      <c r="P681" s="248"/>
      <c r="X681" s="248"/>
      <c r="AA681" s="346"/>
      <c r="AF681" s="248"/>
      <c r="AI681" s="346"/>
      <c r="AN681" s="248"/>
    </row>
    <row r="682" spans="3:40" ht="13.5" customHeight="1">
      <c r="C682" s="346"/>
      <c r="F682" s="345"/>
      <c r="G682" s="345"/>
      <c r="H682" s="248"/>
      <c r="K682" s="346"/>
      <c r="P682" s="248"/>
      <c r="X682" s="248"/>
      <c r="AA682" s="346"/>
      <c r="AF682" s="248"/>
      <c r="AI682" s="346"/>
      <c r="AN682" s="248"/>
    </row>
    <row r="683" spans="3:40" ht="13.5" customHeight="1">
      <c r="C683" s="346"/>
      <c r="F683" s="345"/>
      <c r="G683" s="345"/>
      <c r="H683" s="248"/>
      <c r="K683" s="346"/>
      <c r="P683" s="248"/>
      <c r="X683" s="248"/>
      <c r="AA683" s="346"/>
      <c r="AF683" s="248"/>
      <c r="AI683" s="346"/>
      <c r="AN683" s="248"/>
    </row>
    <row r="684" spans="3:40" ht="13.5" customHeight="1">
      <c r="C684" s="346"/>
      <c r="F684" s="345"/>
      <c r="G684" s="345"/>
      <c r="H684" s="248"/>
      <c r="K684" s="346"/>
      <c r="P684" s="248"/>
      <c r="X684" s="248"/>
      <c r="AA684" s="346"/>
      <c r="AF684" s="248"/>
      <c r="AI684" s="346"/>
      <c r="AN684" s="248"/>
    </row>
    <row r="685" spans="3:40" ht="13.5" customHeight="1">
      <c r="C685" s="346"/>
      <c r="F685" s="345"/>
      <c r="G685" s="345"/>
      <c r="H685" s="248"/>
      <c r="K685" s="346"/>
      <c r="P685" s="248"/>
      <c r="X685" s="248"/>
      <c r="AA685" s="346"/>
      <c r="AF685" s="248"/>
      <c r="AI685" s="346"/>
      <c r="AN685" s="248"/>
    </row>
    <row r="686" spans="3:40" ht="13.5" customHeight="1">
      <c r="C686" s="346"/>
      <c r="F686" s="345"/>
      <c r="G686" s="345"/>
      <c r="H686" s="248"/>
      <c r="K686" s="346"/>
      <c r="P686" s="248"/>
      <c r="X686" s="248"/>
      <c r="AA686" s="346"/>
      <c r="AF686" s="248"/>
      <c r="AI686" s="346"/>
      <c r="AN686" s="248"/>
    </row>
    <row r="687" spans="3:40" ht="13.5" customHeight="1">
      <c r="C687" s="346"/>
      <c r="F687" s="345"/>
      <c r="G687" s="345"/>
      <c r="H687" s="248"/>
      <c r="K687" s="346"/>
      <c r="P687" s="248"/>
      <c r="X687" s="248"/>
      <c r="AA687" s="346"/>
      <c r="AF687" s="248"/>
      <c r="AI687" s="346"/>
      <c r="AN687" s="248"/>
    </row>
    <row r="688" spans="3:40" ht="13.5" customHeight="1">
      <c r="C688" s="346"/>
      <c r="F688" s="345"/>
      <c r="G688" s="345"/>
      <c r="H688" s="248"/>
      <c r="K688" s="346"/>
      <c r="P688" s="248"/>
      <c r="X688" s="248"/>
      <c r="AA688" s="346"/>
      <c r="AF688" s="248"/>
      <c r="AI688" s="346"/>
      <c r="AN688" s="248"/>
    </row>
    <row r="689" spans="3:40" ht="13.5" customHeight="1">
      <c r="C689" s="346"/>
      <c r="F689" s="345"/>
      <c r="G689" s="345"/>
      <c r="H689" s="248"/>
      <c r="K689" s="346"/>
      <c r="P689" s="248"/>
      <c r="X689" s="248"/>
      <c r="AA689" s="346"/>
      <c r="AF689" s="248"/>
      <c r="AI689" s="346"/>
      <c r="AN689" s="248"/>
    </row>
    <row r="690" spans="3:40" ht="13.5" customHeight="1">
      <c r="C690" s="346"/>
      <c r="F690" s="345"/>
      <c r="G690" s="345"/>
      <c r="H690" s="248"/>
      <c r="K690" s="346"/>
      <c r="P690" s="248"/>
      <c r="X690" s="248"/>
      <c r="AA690" s="346"/>
      <c r="AF690" s="248"/>
      <c r="AI690" s="346"/>
      <c r="AN690" s="248"/>
    </row>
    <row r="691" spans="3:40" ht="13.5" customHeight="1">
      <c r="C691" s="346"/>
      <c r="F691" s="345"/>
      <c r="G691" s="345"/>
      <c r="H691" s="248"/>
      <c r="K691" s="346"/>
      <c r="P691" s="248"/>
      <c r="X691" s="248"/>
      <c r="AA691" s="346"/>
      <c r="AF691" s="248"/>
      <c r="AI691" s="346"/>
      <c r="AN691" s="248"/>
    </row>
    <row r="692" spans="3:40" ht="13.5" customHeight="1">
      <c r="C692" s="346"/>
      <c r="F692" s="345"/>
      <c r="G692" s="345"/>
      <c r="H692" s="248"/>
      <c r="K692" s="346"/>
      <c r="P692" s="248"/>
      <c r="X692" s="248"/>
      <c r="AA692" s="346"/>
      <c r="AF692" s="248"/>
      <c r="AI692" s="346"/>
      <c r="AN692" s="248"/>
    </row>
    <row r="693" spans="3:40" ht="13.5" customHeight="1">
      <c r="C693" s="346"/>
      <c r="F693" s="345"/>
      <c r="G693" s="345"/>
      <c r="H693" s="248"/>
      <c r="K693" s="346"/>
      <c r="P693" s="248"/>
      <c r="X693" s="248"/>
      <c r="AA693" s="346"/>
      <c r="AF693" s="248"/>
      <c r="AI693" s="346"/>
      <c r="AN693" s="248"/>
    </row>
    <row r="694" spans="3:40" ht="13.5" customHeight="1">
      <c r="C694" s="346"/>
      <c r="F694" s="345"/>
      <c r="G694" s="345"/>
      <c r="H694" s="248"/>
      <c r="K694" s="346"/>
      <c r="P694" s="248"/>
      <c r="X694" s="248"/>
      <c r="AA694" s="346"/>
      <c r="AF694" s="248"/>
      <c r="AI694" s="346"/>
      <c r="AN694" s="248"/>
    </row>
    <row r="695" spans="3:40" ht="13.5" customHeight="1">
      <c r="C695" s="346"/>
      <c r="F695" s="345"/>
      <c r="G695" s="345"/>
      <c r="H695" s="248"/>
      <c r="K695" s="346"/>
      <c r="P695" s="248"/>
      <c r="X695" s="248"/>
      <c r="AA695" s="346"/>
      <c r="AF695" s="248"/>
      <c r="AI695" s="346"/>
      <c r="AN695" s="248"/>
    </row>
    <row r="696" spans="3:40" ht="13.5" customHeight="1">
      <c r="C696" s="346"/>
      <c r="F696" s="345"/>
      <c r="G696" s="345"/>
      <c r="H696" s="248"/>
      <c r="K696" s="346"/>
      <c r="P696" s="248"/>
      <c r="X696" s="248"/>
      <c r="AA696" s="346"/>
      <c r="AF696" s="248"/>
      <c r="AI696" s="346"/>
      <c r="AN696" s="248"/>
    </row>
    <row r="697" spans="3:40" ht="13.5" customHeight="1">
      <c r="C697" s="346"/>
      <c r="F697" s="345"/>
      <c r="G697" s="345"/>
      <c r="H697" s="248"/>
      <c r="K697" s="346"/>
      <c r="P697" s="248"/>
      <c r="X697" s="248"/>
      <c r="AA697" s="346"/>
      <c r="AF697" s="248"/>
      <c r="AI697" s="346"/>
      <c r="AN697" s="248"/>
    </row>
    <row r="698" spans="3:40" ht="13.5" customHeight="1">
      <c r="C698" s="346"/>
      <c r="F698" s="345"/>
      <c r="G698" s="345"/>
      <c r="H698" s="248"/>
      <c r="K698" s="346"/>
      <c r="P698" s="248"/>
      <c r="X698" s="248"/>
      <c r="AA698" s="346"/>
      <c r="AF698" s="248"/>
      <c r="AI698" s="346"/>
      <c r="AN698" s="248"/>
    </row>
    <row r="699" spans="3:40" ht="13.5" customHeight="1">
      <c r="C699" s="346"/>
      <c r="F699" s="345"/>
      <c r="G699" s="345"/>
      <c r="H699" s="248"/>
      <c r="K699" s="346"/>
      <c r="P699" s="248"/>
      <c r="X699" s="248"/>
      <c r="AA699" s="346"/>
      <c r="AF699" s="248"/>
      <c r="AI699" s="346"/>
      <c r="AN699" s="248"/>
    </row>
    <row r="700" spans="3:40" ht="13.5" customHeight="1">
      <c r="C700" s="346"/>
      <c r="F700" s="345"/>
      <c r="G700" s="345"/>
      <c r="H700" s="248"/>
      <c r="K700" s="346"/>
      <c r="P700" s="248"/>
      <c r="X700" s="248"/>
      <c r="AA700" s="346"/>
      <c r="AF700" s="248"/>
      <c r="AI700" s="346"/>
      <c r="AN700" s="248"/>
    </row>
    <row r="701" spans="3:40" ht="13.5" customHeight="1">
      <c r="C701" s="346"/>
      <c r="F701" s="345"/>
      <c r="G701" s="345"/>
      <c r="H701" s="248"/>
      <c r="K701" s="346"/>
      <c r="P701" s="248"/>
      <c r="X701" s="248"/>
      <c r="AA701" s="346"/>
      <c r="AF701" s="248"/>
      <c r="AI701" s="346"/>
      <c r="AN701" s="248"/>
    </row>
    <row r="702" spans="3:40" ht="13.5" customHeight="1">
      <c r="C702" s="346"/>
      <c r="F702" s="345"/>
      <c r="G702" s="345"/>
      <c r="H702" s="248"/>
      <c r="K702" s="346"/>
      <c r="P702" s="248"/>
      <c r="X702" s="248"/>
      <c r="AA702" s="346"/>
      <c r="AF702" s="248"/>
      <c r="AI702" s="346"/>
      <c r="AN702" s="248"/>
    </row>
    <row r="703" spans="3:40" ht="13.5" customHeight="1">
      <c r="C703" s="346"/>
      <c r="F703" s="345"/>
      <c r="G703" s="345"/>
      <c r="H703" s="248"/>
      <c r="K703" s="346"/>
      <c r="P703" s="248"/>
      <c r="X703" s="248"/>
      <c r="AA703" s="346"/>
      <c r="AF703" s="248"/>
      <c r="AI703" s="346"/>
      <c r="AN703" s="248"/>
    </row>
    <row r="704" spans="3:40" ht="13.5" customHeight="1">
      <c r="C704" s="346"/>
      <c r="F704" s="345"/>
      <c r="G704" s="345"/>
      <c r="H704" s="248"/>
      <c r="K704" s="346"/>
      <c r="P704" s="248"/>
      <c r="X704" s="248"/>
      <c r="AA704" s="346"/>
      <c r="AF704" s="248"/>
      <c r="AI704" s="346"/>
      <c r="AN704" s="248"/>
    </row>
    <row r="705" spans="3:40" ht="13.5" customHeight="1">
      <c r="C705" s="346"/>
      <c r="F705" s="345"/>
      <c r="G705" s="345"/>
      <c r="H705" s="248"/>
      <c r="K705" s="346"/>
      <c r="P705" s="248"/>
      <c r="X705" s="248"/>
      <c r="AA705" s="346"/>
      <c r="AF705" s="248"/>
      <c r="AI705" s="346"/>
      <c r="AN705" s="248"/>
    </row>
    <row r="706" spans="3:40" ht="13.5" customHeight="1">
      <c r="C706" s="346"/>
      <c r="F706" s="345"/>
      <c r="G706" s="345"/>
      <c r="H706" s="248"/>
      <c r="K706" s="346"/>
      <c r="P706" s="248"/>
      <c r="X706" s="248"/>
      <c r="AA706" s="346"/>
      <c r="AF706" s="248"/>
      <c r="AI706" s="346"/>
      <c r="AN706" s="248"/>
    </row>
    <row r="707" spans="3:40" ht="13.5" customHeight="1">
      <c r="C707" s="346"/>
      <c r="F707" s="345"/>
      <c r="G707" s="345"/>
      <c r="H707" s="248"/>
      <c r="K707" s="346"/>
      <c r="P707" s="248"/>
      <c r="X707" s="248"/>
      <c r="AA707" s="346"/>
      <c r="AF707" s="248"/>
      <c r="AI707" s="346"/>
      <c r="AN707" s="248"/>
    </row>
    <row r="708" spans="3:40" ht="13.5" customHeight="1">
      <c r="C708" s="346"/>
      <c r="F708" s="345"/>
      <c r="G708" s="345"/>
      <c r="H708" s="248"/>
      <c r="K708" s="346"/>
      <c r="P708" s="248"/>
      <c r="X708" s="248"/>
      <c r="AA708" s="346"/>
      <c r="AF708" s="248"/>
      <c r="AI708" s="346"/>
      <c r="AN708" s="248"/>
    </row>
    <row r="709" spans="3:40" ht="13.5" customHeight="1">
      <c r="C709" s="346"/>
      <c r="F709" s="345"/>
      <c r="G709" s="345"/>
      <c r="H709" s="248"/>
      <c r="K709" s="346"/>
      <c r="P709" s="248"/>
      <c r="X709" s="248"/>
      <c r="AA709" s="346"/>
      <c r="AF709" s="248"/>
      <c r="AI709" s="346"/>
      <c r="AN709" s="248"/>
    </row>
    <row r="710" spans="3:40" ht="13.5" customHeight="1">
      <c r="C710" s="346"/>
      <c r="F710" s="345"/>
      <c r="G710" s="345"/>
      <c r="H710" s="248"/>
      <c r="K710" s="346"/>
      <c r="P710" s="248"/>
      <c r="X710" s="248"/>
      <c r="AA710" s="346"/>
      <c r="AF710" s="248"/>
      <c r="AI710" s="346"/>
      <c r="AN710" s="248"/>
    </row>
    <row r="711" spans="3:40" ht="13.5" customHeight="1">
      <c r="C711" s="346"/>
      <c r="F711" s="345"/>
      <c r="G711" s="345"/>
      <c r="H711" s="248"/>
      <c r="K711" s="346"/>
      <c r="P711" s="248"/>
      <c r="X711" s="248"/>
      <c r="AA711" s="346"/>
      <c r="AF711" s="248"/>
      <c r="AI711" s="346"/>
      <c r="AN711" s="248"/>
    </row>
    <row r="712" spans="3:40" ht="13.5" customHeight="1">
      <c r="C712" s="346"/>
      <c r="F712" s="345"/>
      <c r="G712" s="345"/>
      <c r="H712" s="248"/>
      <c r="K712" s="346"/>
      <c r="P712" s="248"/>
      <c r="X712" s="248"/>
      <c r="AA712" s="346"/>
      <c r="AF712" s="248"/>
      <c r="AI712" s="346"/>
      <c r="AN712" s="248"/>
    </row>
    <row r="713" spans="3:40" ht="13.5" customHeight="1">
      <c r="C713" s="346"/>
      <c r="F713" s="345"/>
      <c r="G713" s="345"/>
      <c r="H713" s="248"/>
      <c r="K713" s="346"/>
      <c r="P713" s="248"/>
      <c r="X713" s="248"/>
      <c r="AA713" s="346"/>
      <c r="AF713" s="248"/>
      <c r="AI713" s="346"/>
      <c r="AN713" s="248"/>
    </row>
    <row r="714" spans="3:40" ht="13.5" customHeight="1">
      <c r="C714" s="346"/>
      <c r="F714" s="345"/>
      <c r="G714" s="345"/>
      <c r="H714" s="248"/>
      <c r="K714" s="346"/>
      <c r="P714" s="248"/>
      <c r="X714" s="248"/>
      <c r="AA714" s="346"/>
      <c r="AF714" s="248"/>
      <c r="AI714" s="346"/>
      <c r="AN714" s="248"/>
    </row>
    <row r="715" spans="3:40" ht="13.5" customHeight="1">
      <c r="C715" s="346"/>
      <c r="F715" s="345"/>
      <c r="G715" s="345"/>
      <c r="H715" s="248"/>
      <c r="K715" s="346"/>
      <c r="P715" s="248"/>
      <c r="X715" s="248"/>
      <c r="AA715" s="346"/>
      <c r="AF715" s="248"/>
      <c r="AI715" s="346"/>
      <c r="AN715" s="248"/>
    </row>
    <row r="716" spans="3:40" ht="13.5" customHeight="1">
      <c r="C716" s="346"/>
      <c r="F716" s="345"/>
      <c r="G716" s="345"/>
      <c r="H716" s="248"/>
      <c r="K716" s="346"/>
      <c r="P716" s="248"/>
      <c r="X716" s="248"/>
      <c r="AA716" s="346"/>
      <c r="AF716" s="248"/>
      <c r="AI716" s="346"/>
      <c r="AN716" s="248"/>
    </row>
    <row r="717" spans="3:40" ht="13.5" customHeight="1">
      <c r="C717" s="346"/>
      <c r="F717" s="345"/>
      <c r="G717" s="345"/>
      <c r="H717" s="248"/>
      <c r="K717" s="346"/>
      <c r="P717" s="248"/>
      <c r="X717" s="248"/>
      <c r="AA717" s="346"/>
      <c r="AF717" s="248"/>
      <c r="AI717" s="346"/>
      <c r="AN717" s="248"/>
    </row>
    <row r="718" spans="3:40" ht="13.5" customHeight="1">
      <c r="C718" s="346"/>
      <c r="F718" s="345"/>
      <c r="G718" s="345"/>
      <c r="H718" s="248"/>
      <c r="K718" s="346"/>
      <c r="P718" s="248"/>
      <c r="X718" s="248"/>
      <c r="AA718" s="346"/>
      <c r="AF718" s="248"/>
      <c r="AI718" s="346"/>
      <c r="AN718" s="248"/>
    </row>
    <row r="719" spans="3:40" ht="13.5" customHeight="1">
      <c r="C719" s="346"/>
      <c r="F719" s="345"/>
      <c r="G719" s="345"/>
      <c r="H719" s="248"/>
      <c r="K719" s="346"/>
      <c r="P719" s="248"/>
      <c r="X719" s="248"/>
      <c r="AA719" s="346"/>
      <c r="AF719" s="248"/>
      <c r="AI719" s="346"/>
      <c r="AN719" s="248"/>
    </row>
    <row r="720" spans="3:40" ht="13.5" customHeight="1">
      <c r="C720" s="346"/>
      <c r="F720" s="345"/>
      <c r="G720" s="345"/>
      <c r="H720" s="248"/>
      <c r="K720" s="346"/>
      <c r="P720" s="248"/>
      <c r="X720" s="248"/>
      <c r="AA720" s="346"/>
      <c r="AF720" s="248"/>
      <c r="AI720" s="346"/>
      <c r="AN720" s="248"/>
    </row>
    <row r="721" spans="3:40" ht="13.5" customHeight="1">
      <c r="C721" s="346"/>
      <c r="F721" s="345"/>
      <c r="G721" s="345"/>
      <c r="H721" s="248"/>
      <c r="K721" s="346"/>
      <c r="P721" s="248"/>
      <c r="X721" s="248"/>
      <c r="AA721" s="346"/>
      <c r="AF721" s="248"/>
      <c r="AI721" s="346"/>
      <c r="AN721" s="248"/>
    </row>
    <row r="722" spans="3:40" ht="13.5" customHeight="1">
      <c r="C722" s="346"/>
      <c r="F722" s="345"/>
      <c r="G722" s="345"/>
      <c r="H722" s="248"/>
      <c r="K722" s="346"/>
      <c r="P722" s="248"/>
      <c r="X722" s="248"/>
      <c r="AA722" s="346"/>
      <c r="AF722" s="248"/>
      <c r="AI722" s="346"/>
      <c r="AN722" s="248"/>
    </row>
    <row r="723" spans="3:40" ht="13.5" customHeight="1">
      <c r="C723" s="346"/>
      <c r="F723" s="345"/>
      <c r="G723" s="345"/>
      <c r="H723" s="248"/>
      <c r="K723" s="346"/>
      <c r="P723" s="248"/>
      <c r="X723" s="248"/>
      <c r="AA723" s="346"/>
      <c r="AF723" s="248"/>
      <c r="AI723" s="346"/>
      <c r="AN723" s="248"/>
    </row>
    <row r="724" spans="3:40" ht="13.5" customHeight="1">
      <c r="C724" s="346"/>
      <c r="F724" s="345"/>
      <c r="G724" s="345"/>
      <c r="H724" s="248"/>
      <c r="K724" s="346"/>
      <c r="P724" s="248"/>
      <c r="X724" s="248"/>
      <c r="AA724" s="346"/>
      <c r="AF724" s="248"/>
      <c r="AI724" s="346"/>
      <c r="AN724" s="248"/>
    </row>
    <row r="725" spans="3:40" ht="13.5" customHeight="1">
      <c r="C725" s="346"/>
      <c r="F725" s="345"/>
      <c r="G725" s="345"/>
      <c r="H725" s="248"/>
      <c r="K725" s="346"/>
      <c r="P725" s="248"/>
      <c r="X725" s="248"/>
      <c r="AA725" s="346"/>
      <c r="AF725" s="248"/>
      <c r="AI725" s="346"/>
      <c r="AN725" s="248"/>
    </row>
    <row r="726" spans="3:40" ht="13.5" customHeight="1">
      <c r="C726" s="346"/>
      <c r="F726" s="345"/>
      <c r="G726" s="345"/>
      <c r="H726" s="248"/>
      <c r="K726" s="346"/>
      <c r="P726" s="248"/>
      <c r="X726" s="248"/>
      <c r="AA726" s="346"/>
      <c r="AF726" s="248"/>
      <c r="AI726" s="346"/>
      <c r="AN726" s="248"/>
    </row>
    <row r="727" spans="3:40" ht="13.5" customHeight="1">
      <c r="C727" s="346"/>
      <c r="F727" s="345"/>
      <c r="G727" s="345"/>
      <c r="H727" s="248"/>
      <c r="K727" s="346"/>
      <c r="P727" s="248"/>
      <c r="X727" s="248"/>
      <c r="AA727" s="346"/>
      <c r="AF727" s="248"/>
      <c r="AI727" s="346"/>
      <c r="AN727" s="248"/>
    </row>
    <row r="728" spans="3:40" ht="13.5" customHeight="1">
      <c r="C728" s="346"/>
      <c r="F728" s="345"/>
      <c r="G728" s="345"/>
      <c r="H728" s="248"/>
      <c r="K728" s="346"/>
      <c r="P728" s="248"/>
      <c r="X728" s="248"/>
      <c r="AA728" s="346"/>
      <c r="AF728" s="248"/>
      <c r="AI728" s="346"/>
      <c r="AN728" s="248"/>
    </row>
    <row r="729" spans="3:40" ht="13.5" customHeight="1">
      <c r="C729" s="346"/>
      <c r="F729" s="345"/>
      <c r="G729" s="345"/>
      <c r="H729" s="248"/>
      <c r="K729" s="346"/>
      <c r="P729" s="248"/>
      <c r="X729" s="248"/>
      <c r="AA729" s="346"/>
      <c r="AF729" s="248"/>
      <c r="AI729" s="346"/>
      <c r="AN729" s="248"/>
    </row>
    <row r="730" spans="3:40" ht="13.5" customHeight="1">
      <c r="C730" s="346"/>
      <c r="F730" s="345"/>
      <c r="G730" s="345"/>
      <c r="H730" s="248"/>
      <c r="K730" s="346"/>
      <c r="P730" s="248"/>
      <c r="X730" s="248"/>
      <c r="AA730" s="346"/>
      <c r="AF730" s="248"/>
      <c r="AI730" s="346"/>
      <c r="AN730" s="248"/>
    </row>
    <row r="731" spans="3:40" ht="13.5" customHeight="1">
      <c r="C731" s="346"/>
      <c r="F731" s="345"/>
      <c r="G731" s="345"/>
      <c r="H731" s="248"/>
      <c r="K731" s="346"/>
      <c r="P731" s="248"/>
      <c r="X731" s="248"/>
      <c r="AA731" s="346"/>
      <c r="AF731" s="248"/>
      <c r="AI731" s="346"/>
      <c r="AN731" s="248"/>
    </row>
    <row r="732" spans="3:40" ht="13.5" customHeight="1">
      <c r="C732" s="346"/>
      <c r="F732" s="345"/>
      <c r="G732" s="345"/>
      <c r="H732" s="248"/>
      <c r="K732" s="346"/>
      <c r="P732" s="248"/>
      <c r="X732" s="248"/>
      <c r="AA732" s="346"/>
      <c r="AF732" s="248"/>
      <c r="AI732" s="346"/>
      <c r="AN732" s="248"/>
    </row>
    <row r="733" spans="3:40" ht="13.5" customHeight="1">
      <c r="C733" s="346"/>
      <c r="F733" s="345"/>
      <c r="G733" s="345"/>
      <c r="H733" s="248"/>
      <c r="K733" s="346"/>
      <c r="P733" s="248"/>
      <c r="X733" s="248"/>
      <c r="AA733" s="346"/>
      <c r="AF733" s="248"/>
      <c r="AI733" s="346"/>
      <c r="AN733" s="248"/>
    </row>
    <row r="734" spans="3:40" ht="13.5" customHeight="1">
      <c r="C734" s="346"/>
      <c r="F734" s="345"/>
      <c r="G734" s="345"/>
      <c r="H734" s="248"/>
      <c r="K734" s="346"/>
      <c r="P734" s="248"/>
      <c r="X734" s="248"/>
      <c r="AA734" s="346"/>
      <c r="AF734" s="248"/>
      <c r="AI734" s="346"/>
      <c r="AN734" s="248"/>
    </row>
    <row r="735" spans="3:40" ht="13.5" customHeight="1">
      <c r="C735" s="346"/>
      <c r="F735" s="345"/>
      <c r="G735" s="345"/>
      <c r="H735" s="248"/>
      <c r="K735" s="346"/>
      <c r="P735" s="248"/>
      <c r="X735" s="248"/>
      <c r="AA735" s="346"/>
      <c r="AF735" s="248"/>
      <c r="AI735" s="346"/>
      <c r="AN735" s="248"/>
    </row>
    <row r="736" spans="3:40" ht="13.5" customHeight="1">
      <c r="C736" s="346"/>
      <c r="F736" s="345"/>
      <c r="G736" s="345"/>
      <c r="H736" s="248"/>
      <c r="K736" s="346"/>
      <c r="P736" s="248"/>
      <c r="X736" s="248"/>
      <c r="AA736" s="346"/>
      <c r="AF736" s="248"/>
      <c r="AI736" s="346"/>
      <c r="AN736" s="248"/>
    </row>
    <row r="737" spans="3:40" ht="13.5" customHeight="1">
      <c r="C737" s="346"/>
      <c r="F737" s="345"/>
      <c r="G737" s="345"/>
      <c r="H737" s="248"/>
      <c r="K737" s="346"/>
      <c r="P737" s="248"/>
      <c r="X737" s="248"/>
      <c r="AA737" s="346"/>
      <c r="AF737" s="248"/>
      <c r="AI737" s="346"/>
      <c r="AN737" s="248"/>
    </row>
    <row r="738" spans="3:40" ht="13.5" customHeight="1">
      <c r="C738" s="346"/>
      <c r="F738" s="345"/>
      <c r="G738" s="345"/>
      <c r="H738" s="248"/>
      <c r="K738" s="346"/>
      <c r="P738" s="248"/>
      <c r="X738" s="248"/>
      <c r="AA738" s="346"/>
      <c r="AF738" s="248"/>
      <c r="AI738" s="346"/>
      <c r="AN738" s="248"/>
    </row>
    <row r="739" spans="3:40" ht="13.5" customHeight="1">
      <c r="C739" s="346"/>
      <c r="F739" s="345"/>
      <c r="G739" s="345"/>
      <c r="H739" s="248"/>
      <c r="K739" s="346"/>
      <c r="P739" s="248"/>
      <c r="X739" s="248"/>
      <c r="AA739" s="346"/>
      <c r="AF739" s="248"/>
      <c r="AI739" s="346"/>
      <c r="AN739" s="248"/>
    </row>
    <row r="740" spans="3:40" ht="13.5" customHeight="1">
      <c r="C740" s="346"/>
      <c r="F740" s="345"/>
      <c r="G740" s="345"/>
      <c r="H740" s="248"/>
      <c r="K740" s="346"/>
      <c r="P740" s="248"/>
      <c r="X740" s="248"/>
      <c r="AA740" s="346"/>
      <c r="AF740" s="248"/>
      <c r="AI740" s="346"/>
      <c r="AN740" s="248"/>
    </row>
    <row r="741" spans="3:40" ht="13.5" customHeight="1">
      <c r="C741" s="346"/>
      <c r="F741" s="345"/>
      <c r="G741" s="345"/>
      <c r="H741" s="248"/>
      <c r="K741" s="346"/>
      <c r="P741" s="248"/>
      <c r="X741" s="248"/>
      <c r="AA741" s="346"/>
      <c r="AF741" s="248"/>
      <c r="AI741" s="346"/>
      <c r="AN741" s="248"/>
    </row>
    <row r="742" spans="3:40" ht="13.5" customHeight="1">
      <c r="C742" s="346"/>
      <c r="F742" s="345"/>
      <c r="G742" s="345"/>
      <c r="H742" s="248"/>
      <c r="K742" s="346"/>
      <c r="P742" s="248"/>
      <c r="X742" s="248"/>
      <c r="AA742" s="346"/>
      <c r="AF742" s="248"/>
      <c r="AI742" s="346"/>
      <c r="AN742" s="248"/>
    </row>
    <row r="743" spans="3:40" ht="13.5" customHeight="1">
      <c r="C743" s="346"/>
      <c r="F743" s="345"/>
      <c r="G743" s="345"/>
      <c r="H743" s="248"/>
      <c r="K743" s="346"/>
      <c r="P743" s="248"/>
      <c r="X743" s="248"/>
      <c r="AA743" s="346"/>
      <c r="AF743" s="248"/>
      <c r="AI743" s="346"/>
      <c r="AN743" s="248"/>
    </row>
    <row r="744" spans="3:40" ht="13.5" customHeight="1">
      <c r="C744" s="346"/>
      <c r="F744" s="345"/>
      <c r="G744" s="345"/>
      <c r="H744" s="248"/>
      <c r="K744" s="346"/>
      <c r="P744" s="248"/>
      <c r="X744" s="248"/>
      <c r="AA744" s="346"/>
      <c r="AF744" s="248"/>
      <c r="AI744" s="346"/>
      <c r="AN744" s="248"/>
    </row>
    <row r="745" spans="3:40" ht="13.5" customHeight="1">
      <c r="C745" s="346"/>
      <c r="F745" s="345"/>
      <c r="G745" s="345"/>
      <c r="H745" s="248"/>
      <c r="K745" s="346"/>
      <c r="P745" s="248"/>
      <c r="X745" s="248"/>
      <c r="AA745" s="346"/>
      <c r="AF745" s="248"/>
      <c r="AI745" s="346"/>
      <c r="AN745" s="248"/>
    </row>
    <row r="746" spans="3:40" ht="13.5" customHeight="1">
      <c r="C746" s="346"/>
      <c r="F746" s="345"/>
      <c r="G746" s="345"/>
      <c r="H746" s="248"/>
      <c r="K746" s="346"/>
      <c r="P746" s="248"/>
      <c r="X746" s="248"/>
      <c r="AA746" s="346"/>
      <c r="AF746" s="248"/>
      <c r="AI746" s="346"/>
      <c r="AN746" s="248"/>
    </row>
    <row r="747" spans="3:40" ht="13.5" customHeight="1">
      <c r="C747" s="346"/>
      <c r="F747" s="345"/>
      <c r="G747" s="345"/>
      <c r="H747" s="248"/>
      <c r="K747" s="346"/>
      <c r="P747" s="248"/>
      <c r="X747" s="248"/>
      <c r="AA747" s="346"/>
      <c r="AF747" s="248"/>
      <c r="AI747" s="346"/>
      <c r="AN747" s="248"/>
    </row>
    <row r="748" spans="3:40" ht="13.5" customHeight="1">
      <c r="C748" s="346"/>
      <c r="F748" s="345"/>
      <c r="G748" s="345"/>
      <c r="H748" s="248"/>
      <c r="K748" s="346"/>
      <c r="P748" s="248"/>
      <c r="X748" s="248"/>
      <c r="AA748" s="346"/>
      <c r="AF748" s="248"/>
      <c r="AI748" s="346"/>
      <c r="AN748" s="248"/>
    </row>
    <row r="749" spans="3:40" ht="13.5" customHeight="1">
      <c r="C749" s="346"/>
      <c r="F749" s="345"/>
      <c r="G749" s="345"/>
      <c r="H749" s="248"/>
      <c r="K749" s="346"/>
      <c r="P749" s="248"/>
      <c r="X749" s="248"/>
      <c r="AA749" s="346"/>
      <c r="AF749" s="248"/>
      <c r="AI749" s="346"/>
      <c r="AN749" s="248"/>
    </row>
    <row r="750" spans="3:40" ht="13.5" customHeight="1">
      <c r="C750" s="346"/>
      <c r="F750" s="345"/>
      <c r="G750" s="345"/>
      <c r="H750" s="248"/>
      <c r="K750" s="346"/>
      <c r="P750" s="248"/>
      <c r="X750" s="248"/>
      <c r="AA750" s="346"/>
      <c r="AF750" s="248"/>
      <c r="AI750" s="346"/>
      <c r="AN750" s="248"/>
    </row>
    <row r="751" spans="3:40" ht="13.5" customHeight="1">
      <c r="C751" s="346"/>
      <c r="F751" s="345"/>
      <c r="G751" s="345"/>
      <c r="H751" s="248"/>
      <c r="K751" s="346"/>
      <c r="P751" s="248"/>
      <c r="X751" s="248"/>
      <c r="AA751" s="346"/>
      <c r="AF751" s="248"/>
      <c r="AI751" s="346"/>
      <c r="AN751" s="248"/>
    </row>
    <row r="752" spans="3:40" ht="13.5" customHeight="1">
      <c r="C752" s="346"/>
      <c r="F752" s="345"/>
      <c r="G752" s="345"/>
      <c r="H752" s="248"/>
      <c r="K752" s="346"/>
      <c r="P752" s="248"/>
      <c r="X752" s="248"/>
      <c r="AA752" s="346"/>
      <c r="AF752" s="248"/>
      <c r="AI752" s="346"/>
      <c r="AN752" s="248"/>
    </row>
    <row r="753" spans="3:40" ht="13.5" customHeight="1">
      <c r="C753" s="346"/>
      <c r="F753" s="345"/>
      <c r="G753" s="345"/>
      <c r="H753" s="248"/>
      <c r="K753" s="346"/>
      <c r="P753" s="248"/>
      <c r="X753" s="248"/>
      <c r="AA753" s="346"/>
      <c r="AF753" s="248"/>
      <c r="AI753" s="346"/>
      <c r="AN753" s="248"/>
    </row>
    <row r="754" spans="3:40" ht="13.5" customHeight="1">
      <c r="C754" s="346"/>
      <c r="F754" s="345"/>
      <c r="G754" s="345"/>
      <c r="H754" s="248"/>
      <c r="K754" s="346"/>
      <c r="P754" s="248"/>
      <c r="X754" s="248"/>
      <c r="AA754" s="346"/>
      <c r="AF754" s="248"/>
      <c r="AI754" s="346"/>
      <c r="AN754" s="248"/>
    </row>
    <row r="755" spans="3:40" ht="13.5" customHeight="1">
      <c r="C755" s="346"/>
      <c r="F755" s="345"/>
      <c r="G755" s="345"/>
      <c r="H755" s="248"/>
      <c r="K755" s="346"/>
      <c r="P755" s="248"/>
      <c r="X755" s="248"/>
      <c r="AA755" s="346"/>
      <c r="AF755" s="248"/>
      <c r="AI755" s="346"/>
      <c r="AN755" s="248"/>
    </row>
    <row r="756" spans="3:40" ht="13.5" customHeight="1">
      <c r="C756" s="346"/>
      <c r="F756" s="345"/>
      <c r="G756" s="345"/>
      <c r="H756" s="248"/>
      <c r="K756" s="346"/>
      <c r="P756" s="248"/>
      <c r="X756" s="248"/>
      <c r="AA756" s="346"/>
      <c r="AF756" s="248"/>
      <c r="AI756" s="346"/>
      <c r="AN756" s="248"/>
    </row>
    <row r="757" spans="3:40" ht="13.5" customHeight="1">
      <c r="C757" s="346"/>
      <c r="F757" s="345"/>
      <c r="G757" s="345"/>
      <c r="H757" s="248"/>
      <c r="K757" s="346"/>
      <c r="P757" s="248"/>
      <c r="X757" s="248"/>
      <c r="AA757" s="346"/>
      <c r="AF757" s="248"/>
      <c r="AI757" s="346"/>
      <c r="AN757" s="248"/>
    </row>
    <row r="758" spans="3:40" ht="13.5" customHeight="1">
      <c r="C758" s="346"/>
      <c r="F758" s="345"/>
      <c r="G758" s="345"/>
      <c r="H758" s="248"/>
      <c r="K758" s="346"/>
      <c r="P758" s="248"/>
      <c r="X758" s="248"/>
      <c r="AA758" s="346"/>
      <c r="AF758" s="248"/>
      <c r="AI758" s="346"/>
      <c r="AN758" s="248"/>
    </row>
    <row r="759" spans="3:40" ht="13.5" customHeight="1">
      <c r="C759" s="346"/>
      <c r="F759" s="345"/>
      <c r="G759" s="345"/>
      <c r="H759" s="248"/>
      <c r="K759" s="346"/>
      <c r="P759" s="248"/>
      <c r="X759" s="248"/>
      <c r="AA759" s="346"/>
      <c r="AF759" s="248"/>
      <c r="AI759" s="346"/>
      <c r="AN759" s="248"/>
    </row>
    <row r="760" spans="3:40" ht="13.5" customHeight="1">
      <c r="C760" s="346"/>
      <c r="F760" s="345"/>
      <c r="G760" s="345"/>
      <c r="H760" s="248"/>
      <c r="K760" s="346"/>
      <c r="P760" s="248"/>
      <c r="X760" s="248"/>
      <c r="AA760" s="346"/>
      <c r="AF760" s="248"/>
      <c r="AI760" s="346"/>
      <c r="AN760" s="248"/>
    </row>
    <row r="761" spans="3:40" ht="13.5" customHeight="1">
      <c r="C761" s="346"/>
      <c r="F761" s="345"/>
      <c r="G761" s="345"/>
      <c r="H761" s="248"/>
      <c r="K761" s="346"/>
      <c r="P761" s="248"/>
      <c r="X761" s="248"/>
      <c r="AA761" s="346"/>
      <c r="AF761" s="248"/>
      <c r="AI761" s="346"/>
      <c r="AN761" s="248"/>
    </row>
    <row r="762" spans="3:40" ht="13.5" customHeight="1">
      <c r="C762" s="346"/>
      <c r="F762" s="345"/>
      <c r="G762" s="345"/>
      <c r="H762" s="248"/>
      <c r="K762" s="346"/>
      <c r="P762" s="248"/>
      <c r="X762" s="248"/>
      <c r="AA762" s="346"/>
      <c r="AF762" s="248"/>
      <c r="AI762" s="346"/>
      <c r="AN762" s="248"/>
    </row>
    <row r="763" spans="3:40" ht="13.5" customHeight="1">
      <c r="C763" s="346"/>
      <c r="F763" s="345"/>
      <c r="G763" s="345"/>
      <c r="H763" s="248"/>
      <c r="K763" s="346"/>
      <c r="P763" s="248"/>
      <c r="X763" s="248"/>
      <c r="AA763" s="346"/>
      <c r="AF763" s="248"/>
      <c r="AI763" s="346"/>
      <c r="AN763" s="248"/>
    </row>
    <row r="764" spans="3:40" ht="13.5" customHeight="1">
      <c r="C764" s="346"/>
      <c r="F764" s="345"/>
      <c r="G764" s="345"/>
      <c r="H764" s="248"/>
      <c r="K764" s="346"/>
      <c r="P764" s="248"/>
      <c r="X764" s="248"/>
      <c r="AA764" s="346"/>
      <c r="AF764" s="248"/>
      <c r="AI764" s="346"/>
      <c r="AN764" s="248"/>
    </row>
    <row r="765" spans="3:40" ht="13.5" customHeight="1">
      <c r="C765" s="346"/>
      <c r="F765" s="345"/>
      <c r="G765" s="345"/>
      <c r="H765" s="248"/>
      <c r="K765" s="346"/>
      <c r="P765" s="248"/>
      <c r="X765" s="248"/>
      <c r="AA765" s="346"/>
      <c r="AF765" s="248"/>
      <c r="AI765" s="346"/>
      <c r="AN765" s="248"/>
    </row>
    <row r="766" spans="3:40" ht="13.5" customHeight="1">
      <c r="C766" s="346"/>
      <c r="F766" s="345"/>
      <c r="G766" s="345"/>
      <c r="H766" s="248"/>
      <c r="K766" s="346"/>
      <c r="P766" s="248"/>
      <c r="X766" s="248"/>
      <c r="AA766" s="346"/>
      <c r="AF766" s="248"/>
      <c r="AI766" s="346"/>
      <c r="AN766" s="248"/>
    </row>
    <row r="767" spans="3:40" ht="13.5" customHeight="1">
      <c r="C767" s="346"/>
      <c r="F767" s="345"/>
      <c r="G767" s="345"/>
      <c r="H767" s="248"/>
      <c r="K767" s="346"/>
      <c r="P767" s="248"/>
      <c r="X767" s="248"/>
      <c r="AA767" s="346"/>
      <c r="AF767" s="248"/>
      <c r="AI767" s="346"/>
      <c r="AN767" s="248"/>
    </row>
    <row r="768" spans="3:40" ht="13.5" customHeight="1">
      <c r="C768" s="346"/>
      <c r="F768" s="345"/>
      <c r="G768" s="345"/>
      <c r="H768" s="248"/>
      <c r="K768" s="346"/>
      <c r="P768" s="248"/>
      <c r="X768" s="248"/>
      <c r="AA768" s="346"/>
      <c r="AF768" s="248"/>
      <c r="AI768" s="346"/>
      <c r="AN768" s="248"/>
    </row>
    <row r="769" spans="3:40" ht="13.5" customHeight="1">
      <c r="C769" s="346"/>
      <c r="F769" s="345"/>
      <c r="G769" s="345"/>
      <c r="H769" s="248"/>
      <c r="K769" s="346"/>
      <c r="P769" s="248"/>
      <c r="X769" s="248"/>
      <c r="AA769" s="346"/>
      <c r="AF769" s="248"/>
      <c r="AI769" s="346"/>
      <c r="AN769" s="248"/>
    </row>
    <row r="770" spans="3:40" ht="13.5" customHeight="1">
      <c r="C770" s="346"/>
      <c r="F770" s="345"/>
      <c r="G770" s="345"/>
      <c r="H770" s="248"/>
      <c r="K770" s="346"/>
      <c r="P770" s="248"/>
      <c r="X770" s="248"/>
      <c r="AA770" s="346"/>
      <c r="AF770" s="248"/>
      <c r="AI770" s="346"/>
      <c r="AN770" s="248"/>
    </row>
    <row r="771" spans="3:40" ht="13.5" customHeight="1">
      <c r="C771" s="346"/>
      <c r="F771" s="345"/>
      <c r="G771" s="345"/>
      <c r="H771" s="248"/>
      <c r="K771" s="346"/>
      <c r="P771" s="248"/>
      <c r="X771" s="248"/>
      <c r="AA771" s="346"/>
      <c r="AF771" s="248"/>
      <c r="AI771" s="346"/>
      <c r="AN771" s="248"/>
    </row>
    <row r="772" spans="3:40" ht="13.5" customHeight="1">
      <c r="C772" s="346"/>
      <c r="F772" s="345"/>
      <c r="G772" s="345"/>
      <c r="H772" s="248"/>
      <c r="K772" s="346"/>
      <c r="P772" s="248"/>
      <c r="X772" s="248"/>
      <c r="AA772" s="346"/>
      <c r="AF772" s="248"/>
      <c r="AI772" s="346"/>
      <c r="AN772" s="248"/>
    </row>
    <row r="773" spans="3:40" ht="13.5" customHeight="1">
      <c r="C773" s="346"/>
      <c r="F773" s="345"/>
      <c r="G773" s="345"/>
      <c r="H773" s="248"/>
      <c r="K773" s="346"/>
      <c r="P773" s="248"/>
      <c r="X773" s="248"/>
      <c r="AA773" s="346"/>
      <c r="AF773" s="248"/>
      <c r="AI773" s="346"/>
      <c r="AN773" s="248"/>
    </row>
    <row r="774" spans="3:40" ht="13.5" customHeight="1">
      <c r="C774" s="346"/>
      <c r="F774" s="345"/>
      <c r="G774" s="345"/>
      <c r="H774" s="248"/>
      <c r="K774" s="346"/>
      <c r="P774" s="248"/>
      <c r="X774" s="248"/>
      <c r="AA774" s="346"/>
      <c r="AF774" s="248"/>
      <c r="AI774" s="346"/>
      <c r="AN774" s="248"/>
    </row>
    <row r="775" spans="3:40" ht="13.5" customHeight="1">
      <c r="C775" s="346"/>
      <c r="F775" s="345"/>
      <c r="G775" s="345"/>
      <c r="H775" s="248"/>
      <c r="K775" s="346"/>
      <c r="P775" s="248"/>
      <c r="X775" s="248"/>
      <c r="AA775" s="346"/>
      <c r="AF775" s="248"/>
      <c r="AI775" s="346"/>
      <c r="AN775" s="248"/>
    </row>
    <row r="776" spans="3:40" ht="13.5" customHeight="1">
      <c r="C776" s="346"/>
      <c r="F776" s="345"/>
      <c r="G776" s="345"/>
      <c r="H776" s="248"/>
      <c r="K776" s="346"/>
      <c r="P776" s="248"/>
      <c r="X776" s="248"/>
      <c r="AA776" s="346"/>
      <c r="AF776" s="248"/>
      <c r="AI776" s="346"/>
      <c r="AN776" s="248"/>
    </row>
    <row r="777" spans="3:40" ht="13.5" customHeight="1">
      <c r="C777" s="346"/>
      <c r="F777" s="345"/>
      <c r="G777" s="345"/>
      <c r="H777" s="248"/>
      <c r="K777" s="346"/>
      <c r="P777" s="248"/>
      <c r="X777" s="248"/>
      <c r="AA777" s="346"/>
      <c r="AF777" s="248"/>
      <c r="AI777" s="346"/>
      <c r="AN777" s="248"/>
    </row>
    <row r="778" spans="3:40" ht="13.5" customHeight="1">
      <c r="C778" s="346"/>
      <c r="F778" s="345"/>
      <c r="G778" s="345"/>
      <c r="H778" s="248"/>
      <c r="K778" s="346"/>
      <c r="P778" s="248"/>
      <c r="X778" s="248"/>
      <c r="AA778" s="346"/>
      <c r="AF778" s="248"/>
      <c r="AI778" s="346"/>
      <c r="AN778" s="248"/>
    </row>
    <row r="779" spans="3:40" ht="13.5" customHeight="1">
      <c r="C779" s="346"/>
      <c r="F779" s="345"/>
      <c r="G779" s="345"/>
      <c r="H779" s="248"/>
      <c r="K779" s="346"/>
      <c r="P779" s="248"/>
      <c r="X779" s="248"/>
      <c r="AA779" s="346"/>
      <c r="AF779" s="248"/>
      <c r="AI779" s="346"/>
      <c r="AN779" s="248"/>
    </row>
    <row r="780" spans="3:40" ht="13.5" customHeight="1">
      <c r="C780" s="346"/>
      <c r="F780" s="345"/>
      <c r="G780" s="345"/>
      <c r="H780" s="248"/>
      <c r="K780" s="346"/>
      <c r="P780" s="248"/>
      <c r="X780" s="248"/>
      <c r="AA780" s="346"/>
      <c r="AF780" s="248"/>
      <c r="AI780" s="346"/>
      <c r="AN780" s="248"/>
    </row>
    <row r="781" spans="3:40" ht="13.5" customHeight="1">
      <c r="C781" s="346"/>
      <c r="F781" s="345"/>
      <c r="G781" s="345"/>
      <c r="H781" s="248"/>
      <c r="K781" s="346"/>
      <c r="P781" s="248"/>
      <c r="X781" s="248"/>
      <c r="AA781" s="346"/>
      <c r="AF781" s="248"/>
      <c r="AI781" s="346"/>
      <c r="AN781" s="248"/>
    </row>
    <row r="782" spans="3:40" ht="13.5" customHeight="1">
      <c r="C782" s="346"/>
      <c r="F782" s="345"/>
      <c r="G782" s="345"/>
      <c r="H782" s="248"/>
      <c r="K782" s="346"/>
      <c r="P782" s="248"/>
      <c r="X782" s="248"/>
      <c r="AA782" s="346"/>
      <c r="AF782" s="248"/>
      <c r="AI782" s="346"/>
      <c r="AN782" s="248"/>
    </row>
    <row r="783" spans="3:40" ht="13.5" customHeight="1">
      <c r="C783" s="346"/>
      <c r="F783" s="345"/>
      <c r="G783" s="345"/>
      <c r="H783" s="248"/>
      <c r="K783" s="346"/>
      <c r="P783" s="248"/>
      <c r="X783" s="248"/>
      <c r="AA783" s="346"/>
      <c r="AF783" s="248"/>
      <c r="AI783" s="346"/>
      <c r="AN783" s="248"/>
    </row>
    <row r="784" spans="3:40" ht="13.5" customHeight="1">
      <c r="C784" s="346"/>
      <c r="F784" s="345"/>
      <c r="G784" s="345"/>
      <c r="H784" s="248"/>
      <c r="K784" s="346"/>
      <c r="P784" s="248"/>
      <c r="X784" s="248"/>
      <c r="AA784" s="346"/>
      <c r="AF784" s="248"/>
      <c r="AI784" s="346"/>
      <c r="AN784" s="248"/>
    </row>
    <row r="785" spans="3:40" ht="13.5" customHeight="1">
      <c r="C785" s="346"/>
      <c r="F785" s="345"/>
      <c r="G785" s="345"/>
      <c r="H785" s="248"/>
      <c r="K785" s="346"/>
      <c r="P785" s="248"/>
      <c r="X785" s="248"/>
      <c r="AA785" s="346"/>
      <c r="AF785" s="248"/>
      <c r="AI785" s="346"/>
      <c r="AN785" s="248"/>
    </row>
    <row r="786" spans="3:40" ht="13.5" customHeight="1">
      <c r="C786" s="346"/>
      <c r="F786" s="345"/>
      <c r="G786" s="345"/>
      <c r="H786" s="248"/>
      <c r="K786" s="346"/>
      <c r="P786" s="248"/>
      <c r="X786" s="248"/>
      <c r="AA786" s="346"/>
      <c r="AF786" s="248"/>
      <c r="AI786" s="346"/>
      <c r="AN786" s="248"/>
    </row>
    <row r="787" spans="3:40" ht="13.5" customHeight="1">
      <c r="C787" s="346"/>
      <c r="F787" s="345"/>
      <c r="G787" s="345"/>
      <c r="H787" s="248"/>
      <c r="K787" s="346"/>
      <c r="P787" s="248"/>
      <c r="X787" s="248"/>
      <c r="AA787" s="346"/>
      <c r="AF787" s="248"/>
      <c r="AI787" s="346"/>
      <c r="AN787" s="248"/>
    </row>
    <row r="788" spans="3:40" ht="13.5" customHeight="1">
      <c r="C788" s="346"/>
      <c r="F788" s="345"/>
      <c r="G788" s="345"/>
      <c r="H788" s="248"/>
      <c r="K788" s="346"/>
      <c r="P788" s="248"/>
      <c r="X788" s="248"/>
      <c r="AA788" s="346"/>
      <c r="AF788" s="248"/>
      <c r="AI788" s="346"/>
      <c r="AN788" s="248"/>
    </row>
    <row r="789" spans="3:40" ht="13.5" customHeight="1">
      <c r="C789" s="346"/>
      <c r="F789" s="345"/>
      <c r="G789" s="345"/>
      <c r="H789" s="248"/>
      <c r="K789" s="346"/>
      <c r="P789" s="248"/>
      <c r="X789" s="248"/>
      <c r="AA789" s="346"/>
      <c r="AF789" s="248"/>
      <c r="AI789" s="346"/>
      <c r="AN789" s="248"/>
    </row>
    <row r="790" spans="3:40" ht="13.5" customHeight="1">
      <c r="C790" s="346"/>
      <c r="F790" s="345"/>
      <c r="G790" s="345"/>
      <c r="H790" s="248"/>
      <c r="K790" s="346"/>
      <c r="P790" s="248"/>
      <c r="X790" s="248"/>
      <c r="AA790" s="346"/>
      <c r="AF790" s="248"/>
      <c r="AI790" s="346"/>
      <c r="AN790" s="248"/>
    </row>
    <row r="791" spans="3:40" ht="13.5" customHeight="1">
      <c r="C791" s="346"/>
      <c r="F791" s="345"/>
      <c r="G791" s="345"/>
      <c r="H791" s="248"/>
      <c r="K791" s="346"/>
      <c r="P791" s="248"/>
      <c r="X791" s="248"/>
      <c r="AA791" s="346"/>
      <c r="AF791" s="248"/>
      <c r="AI791" s="346"/>
      <c r="AN791" s="248"/>
    </row>
    <row r="792" spans="3:40" ht="13.5" customHeight="1">
      <c r="C792" s="346"/>
      <c r="F792" s="345"/>
      <c r="G792" s="345"/>
      <c r="H792" s="248"/>
      <c r="K792" s="346"/>
      <c r="P792" s="248"/>
      <c r="X792" s="248"/>
      <c r="AA792" s="346"/>
      <c r="AF792" s="248"/>
      <c r="AI792" s="346"/>
      <c r="AN792" s="248"/>
    </row>
    <row r="793" spans="3:40" ht="13.5" customHeight="1">
      <c r="C793" s="346"/>
      <c r="F793" s="345"/>
      <c r="G793" s="345"/>
      <c r="H793" s="248"/>
      <c r="K793" s="346"/>
      <c r="P793" s="248"/>
      <c r="X793" s="248"/>
      <c r="AA793" s="346"/>
      <c r="AF793" s="248"/>
      <c r="AI793" s="346"/>
      <c r="AN793" s="248"/>
    </row>
    <row r="794" spans="3:40" ht="13.5" customHeight="1">
      <c r="C794" s="346"/>
      <c r="F794" s="345"/>
      <c r="G794" s="345"/>
      <c r="H794" s="248"/>
      <c r="K794" s="346"/>
      <c r="P794" s="248"/>
      <c r="X794" s="248"/>
      <c r="AA794" s="346"/>
      <c r="AF794" s="248"/>
      <c r="AI794" s="346"/>
      <c r="AN794" s="248"/>
    </row>
    <row r="795" spans="3:40" ht="13.5" customHeight="1">
      <c r="C795" s="346"/>
      <c r="F795" s="345"/>
      <c r="G795" s="345"/>
      <c r="H795" s="248"/>
      <c r="K795" s="346"/>
      <c r="P795" s="248"/>
      <c r="X795" s="248"/>
      <c r="AA795" s="346"/>
      <c r="AF795" s="248"/>
      <c r="AI795" s="346"/>
      <c r="AN795" s="248"/>
    </row>
    <row r="796" spans="3:40" ht="13.5" customHeight="1">
      <c r="C796" s="346"/>
      <c r="F796" s="345"/>
      <c r="G796" s="345"/>
      <c r="H796" s="248"/>
      <c r="K796" s="346"/>
      <c r="P796" s="248"/>
      <c r="X796" s="248"/>
      <c r="AA796" s="346"/>
      <c r="AF796" s="248"/>
      <c r="AI796" s="346"/>
      <c r="AN796" s="248"/>
    </row>
    <row r="797" spans="3:40" ht="13.5" customHeight="1">
      <c r="C797" s="346"/>
      <c r="F797" s="345"/>
      <c r="G797" s="345"/>
      <c r="H797" s="248"/>
      <c r="K797" s="346"/>
      <c r="P797" s="248"/>
      <c r="X797" s="248"/>
      <c r="AA797" s="346"/>
      <c r="AF797" s="248"/>
      <c r="AI797" s="346"/>
      <c r="AN797" s="248"/>
    </row>
    <row r="798" spans="3:40" ht="13.5" customHeight="1">
      <c r="C798" s="346"/>
      <c r="F798" s="345"/>
      <c r="G798" s="345"/>
      <c r="H798" s="248"/>
      <c r="K798" s="346"/>
      <c r="P798" s="248"/>
      <c r="X798" s="248"/>
      <c r="AA798" s="346"/>
      <c r="AF798" s="248"/>
      <c r="AI798" s="346"/>
      <c r="AN798" s="248"/>
    </row>
    <row r="799" spans="3:40" ht="13.5" customHeight="1">
      <c r="C799" s="346"/>
      <c r="F799" s="345"/>
      <c r="G799" s="345"/>
      <c r="H799" s="248"/>
      <c r="K799" s="346"/>
      <c r="P799" s="248"/>
      <c r="X799" s="248"/>
      <c r="AA799" s="346"/>
      <c r="AF799" s="248"/>
      <c r="AI799" s="346"/>
      <c r="AN799" s="248"/>
    </row>
    <row r="800" spans="3:40" ht="13.5" customHeight="1">
      <c r="C800" s="346"/>
      <c r="F800" s="345"/>
      <c r="G800" s="345"/>
      <c r="H800" s="248"/>
      <c r="K800" s="346"/>
      <c r="P800" s="248"/>
      <c r="X800" s="248"/>
      <c r="AA800" s="346"/>
      <c r="AF800" s="248"/>
      <c r="AI800" s="346"/>
      <c r="AN800" s="248"/>
    </row>
    <row r="801" spans="3:40" ht="13.5" customHeight="1">
      <c r="C801" s="346"/>
      <c r="F801" s="345"/>
      <c r="G801" s="345"/>
      <c r="H801" s="248"/>
      <c r="K801" s="346"/>
      <c r="P801" s="248"/>
      <c r="X801" s="248"/>
      <c r="AA801" s="346"/>
      <c r="AF801" s="248"/>
      <c r="AI801" s="346"/>
      <c r="AN801" s="248"/>
    </row>
    <row r="802" spans="3:40" ht="13.5" customHeight="1">
      <c r="C802" s="346"/>
      <c r="F802" s="345"/>
      <c r="G802" s="345"/>
      <c r="H802" s="248"/>
      <c r="K802" s="346"/>
      <c r="P802" s="248"/>
      <c r="X802" s="248"/>
      <c r="AA802" s="346"/>
      <c r="AF802" s="248"/>
      <c r="AI802" s="346"/>
      <c r="AN802" s="248"/>
    </row>
    <row r="803" spans="3:40" ht="13.5" customHeight="1">
      <c r="C803" s="346"/>
      <c r="F803" s="345"/>
      <c r="G803" s="345"/>
      <c r="H803" s="248"/>
      <c r="K803" s="346"/>
      <c r="P803" s="248"/>
      <c r="X803" s="248"/>
      <c r="AA803" s="346"/>
      <c r="AF803" s="248"/>
      <c r="AI803" s="346"/>
      <c r="AN803" s="248"/>
    </row>
    <row r="804" spans="3:40" ht="13.5" customHeight="1">
      <c r="C804" s="346"/>
      <c r="F804" s="345"/>
      <c r="G804" s="345"/>
      <c r="H804" s="248"/>
      <c r="K804" s="346"/>
      <c r="P804" s="248"/>
      <c r="X804" s="248"/>
      <c r="AA804" s="346"/>
      <c r="AF804" s="248"/>
      <c r="AI804" s="346"/>
      <c r="AN804" s="248"/>
    </row>
    <row r="805" spans="3:40" ht="13.5" customHeight="1">
      <c r="C805" s="346"/>
      <c r="F805" s="345"/>
      <c r="G805" s="345"/>
      <c r="H805" s="248"/>
      <c r="K805" s="346"/>
      <c r="P805" s="248"/>
      <c r="X805" s="248"/>
      <c r="AA805" s="346"/>
      <c r="AF805" s="248"/>
      <c r="AI805" s="346"/>
      <c r="AN805" s="248"/>
    </row>
    <row r="806" spans="3:40" ht="13.5" customHeight="1">
      <c r="C806" s="346"/>
      <c r="F806" s="345"/>
      <c r="G806" s="345"/>
      <c r="H806" s="248"/>
      <c r="K806" s="346"/>
      <c r="P806" s="248"/>
      <c r="X806" s="248"/>
      <c r="AA806" s="346"/>
      <c r="AF806" s="248"/>
      <c r="AI806" s="346"/>
      <c r="AN806" s="248"/>
    </row>
    <row r="807" spans="3:40" ht="13.5" customHeight="1">
      <c r="C807" s="346"/>
      <c r="F807" s="345"/>
      <c r="G807" s="345"/>
      <c r="H807" s="248"/>
      <c r="K807" s="346"/>
      <c r="P807" s="248"/>
      <c r="X807" s="248"/>
      <c r="AA807" s="346"/>
      <c r="AF807" s="248"/>
      <c r="AI807" s="346"/>
      <c r="AN807" s="248"/>
    </row>
    <row r="808" spans="3:40" ht="13.5" customHeight="1">
      <c r="C808" s="346"/>
      <c r="F808" s="345"/>
      <c r="G808" s="345"/>
      <c r="H808" s="248"/>
      <c r="K808" s="346"/>
      <c r="P808" s="248"/>
      <c r="X808" s="248"/>
      <c r="AA808" s="346"/>
      <c r="AF808" s="248"/>
      <c r="AI808" s="346"/>
      <c r="AN808" s="248"/>
    </row>
    <row r="809" spans="3:40" ht="13.5" customHeight="1">
      <c r="C809" s="346"/>
      <c r="F809" s="345"/>
      <c r="G809" s="345"/>
      <c r="H809" s="248"/>
      <c r="K809" s="346"/>
      <c r="P809" s="248"/>
      <c r="X809" s="248"/>
      <c r="AA809" s="346"/>
      <c r="AF809" s="248"/>
      <c r="AI809" s="346"/>
      <c r="AN809" s="248"/>
    </row>
    <row r="810" spans="3:40" ht="13.5" customHeight="1">
      <c r="C810" s="346"/>
      <c r="F810" s="345"/>
      <c r="G810" s="345"/>
      <c r="H810" s="248"/>
      <c r="K810" s="346"/>
      <c r="P810" s="248"/>
      <c r="X810" s="248"/>
      <c r="AA810" s="346"/>
      <c r="AF810" s="248"/>
      <c r="AI810" s="346"/>
      <c r="AN810" s="248"/>
    </row>
    <row r="811" spans="3:40" ht="13.5" customHeight="1">
      <c r="C811" s="346"/>
      <c r="F811" s="345"/>
      <c r="G811" s="345"/>
      <c r="H811" s="248"/>
      <c r="K811" s="346"/>
      <c r="P811" s="248"/>
      <c r="X811" s="248"/>
      <c r="AA811" s="346"/>
      <c r="AF811" s="248"/>
      <c r="AI811" s="346"/>
      <c r="AN811" s="248"/>
    </row>
    <row r="812" spans="3:40" ht="13.5" customHeight="1">
      <c r="C812" s="346"/>
      <c r="F812" s="345"/>
      <c r="G812" s="345"/>
      <c r="H812" s="248"/>
      <c r="K812" s="346"/>
      <c r="P812" s="248"/>
      <c r="X812" s="248"/>
      <c r="AA812" s="346"/>
      <c r="AF812" s="248"/>
      <c r="AI812" s="346"/>
      <c r="AN812" s="248"/>
    </row>
    <row r="813" spans="3:40" ht="13.5" customHeight="1">
      <c r="C813" s="346"/>
      <c r="F813" s="345"/>
      <c r="G813" s="345"/>
      <c r="H813" s="248"/>
      <c r="K813" s="346"/>
      <c r="P813" s="248"/>
      <c r="X813" s="248"/>
      <c r="AA813" s="346"/>
      <c r="AF813" s="248"/>
      <c r="AI813" s="346"/>
      <c r="AN813" s="248"/>
    </row>
    <row r="814" spans="3:40" ht="13.5" customHeight="1">
      <c r="C814" s="346"/>
      <c r="F814" s="345"/>
      <c r="G814" s="345"/>
      <c r="H814" s="248"/>
      <c r="K814" s="346"/>
      <c r="P814" s="248"/>
      <c r="X814" s="248"/>
      <c r="AA814" s="346"/>
      <c r="AF814" s="248"/>
      <c r="AI814" s="346"/>
      <c r="AN814" s="248"/>
    </row>
    <row r="815" spans="3:40" ht="13.5" customHeight="1">
      <c r="C815" s="346"/>
      <c r="F815" s="345"/>
      <c r="G815" s="345"/>
      <c r="H815" s="248"/>
      <c r="K815" s="346"/>
      <c r="P815" s="248"/>
      <c r="X815" s="248"/>
      <c r="AA815" s="346"/>
      <c r="AF815" s="248"/>
      <c r="AI815" s="346"/>
      <c r="AN815" s="248"/>
    </row>
    <row r="816" spans="3:40" ht="13.5" customHeight="1">
      <c r="C816" s="346"/>
      <c r="F816" s="345"/>
      <c r="G816" s="345"/>
      <c r="H816" s="248"/>
      <c r="K816" s="346"/>
      <c r="P816" s="248"/>
      <c r="X816" s="248"/>
      <c r="AA816" s="346"/>
      <c r="AF816" s="248"/>
      <c r="AI816" s="346"/>
      <c r="AN816" s="248"/>
    </row>
    <row r="817" spans="3:40" ht="13.5" customHeight="1">
      <c r="C817" s="346"/>
      <c r="F817" s="345"/>
      <c r="G817" s="345"/>
      <c r="H817" s="248"/>
      <c r="K817" s="346"/>
      <c r="P817" s="248"/>
      <c r="X817" s="248"/>
      <c r="AA817" s="346"/>
      <c r="AF817" s="248"/>
      <c r="AI817" s="346"/>
      <c r="AN817" s="248"/>
    </row>
    <row r="818" spans="3:40" ht="13.5" customHeight="1">
      <c r="C818" s="346"/>
      <c r="F818" s="345"/>
      <c r="G818" s="345"/>
      <c r="H818" s="248"/>
      <c r="K818" s="346"/>
      <c r="P818" s="248"/>
      <c r="X818" s="248"/>
      <c r="AA818" s="346"/>
      <c r="AF818" s="248"/>
      <c r="AI818" s="346"/>
      <c r="AN818" s="248"/>
    </row>
    <row r="819" spans="3:40" ht="13.5" customHeight="1">
      <c r="C819" s="346"/>
      <c r="F819" s="345"/>
      <c r="G819" s="345"/>
      <c r="H819" s="248"/>
      <c r="K819" s="346"/>
      <c r="P819" s="248"/>
      <c r="X819" s="248"/>
      <c r="AA819" s="346"/>
      <c r="AF819" s="248"/>
      <c r="AI819" s="346"/>
      <c r="AN819" s="248"/>
    </row>
    <row r="820" spans="3:40" ht="13.5" customHeight="1">
      <c r="C820" s="346"/>
      <c r="F820" s="345"/>
      <c r="G820" s="345"/>
      <c r="H820" s="248"/>
      <c r="K820" s="346"/>
      <c r="P820" s="248"/>
      <c r="X820" s="248"/>
      <c r="AA820" s="346"/>
      <c r="AF820" s="248"/>
      <c r="AI820" s="346"/>
      <c r="AN820" s="248"/>
    </row>
    <row r="821" spans="3:40" ht="13.5" customHeight="1">
      <c r="C821" s="346"/>
      <c r="F821" s="345"/>
      <c r="G821" s="345"/>
      <c r="H821" s="248"/>
      <c r="K821" s="346"/>
      <c r="P821" s="248"/>
      <c r="X821" s="248"/>
      <c r="AA821" s="346"/>
      <c r="AF821" s="248"/>
      <c r="AI821" s="346"/>
      <c r="AN821" s="248"/>
    </row>
    <row r="822" spans="3:40" ht="13.5" customHeight="1">
      <c r="C822" s="346"/>
      <c r="F822" s="345"/>
      <c r="G822" s="345"/>
      <c r="H822" s="248"/>
      <c r="K822" s="346"/>
      <c r="P822" s="248"/>
      <c r="X822" s="248"/>
      <c r="AA822" s="346"/>
      <c r="AF822" s="248"/>
      <c r="AI822" s="346"/>
      <c r="AN822" s="248"/>
    </row>
    <row r="823" spans="3:40" ht="13.5" customHeight="1">
      <c r="C823" s="346"/>
      <c r="F823" s="345"/>
      <c r="G823" s="345"/>
      <c r="H823" s="248"/>
      <c r="K823" s="346"/>
      <c r="P823" s="248"/>
      <c r="X823" s="248"/>
      <c r="AA823" s="346"/>
      <c r="AF823" s="248"/>
      <c r="AI823" s="346"/>
      <c r="AN823" s="248"/>
    </row>
    <row r="824" spans="3:40" ht="13.5" customHeight="1">
      <c r="C824" s="346"/>
      <c r="F824" s="345"/>
      <c r="G824" s="345"/>
      <c r="H824" s="248"/>
      <c r="K824" s="346"/>
      <c r="P824" s="248"/>
      <c r="X824" s="248"/>
      <c r="AA824" s="346"/>
      <c r="AF824" s="248"/>
      <c r="AI824" s="346"/>
      <c r="AN824" s="248"/>
    </row>
    <row r="825" spans="3:40" ht="13.5" customHeight="1">
      <c r="C825" s="346"/>
      <c r="F825" s="345"/>
      <c r="G825" s="345"/>
      <c r="H825" s="248"/>
      <c r="K825" s="346"/>
      <c r="P825" s="248"/>
      <c r="X825" s="248"/>
      <c r="AA825" s="346"/>
      <c r="AF825" s="248"/>
      <c r="AI825" s="346"/>
      <c r="AN825" s="248"/>
    </row>
    <row r="826" spans="3:40" ht="13.5" customHeight="1">
      <c r="C826" s="346"/>
      <c r="F826" s="345"/>
      <c r="G826" s="345"/>
      <c r="H826" s="248"/>
      <c r="K826" s="346"/>
      <c r="P826" s="248"/>
      <c r="X826" s="248"/>
      <c r="AA826" s="346"/>
      <c r="AF826" s="248"/>
      <c r="AI826" s="346"/>
      <c r="AN826" s="248"/>
    </row>
    <row r="827" spans="3:40" ht="13.5" customHeight="1">
      <c r="C827" s="346"/>
      <c r="F827" s="345"/>
      <c r="G827" s="345"/>
      <c r="H827" s="248"/>
      <c r="K827" s="346"/>
      <c r="P827" s="248"/>
      <c r="X827" s="248"/>
      <c r="AA827" s="346"/>
      <c r="AF827" s="248"/>
      <c r="AI827" s="346"/>
      <c r="AN827" s="248"/>
    </row>
    <row r="828" spans="3:40" ht="13.5" customHeight="1">
      <c r="C828" s="346"/>
      <c r="F828" s="345"/>
      <c r="G828" s="345"/>
      <c r="H828" s="248"/>
      <c r="K828" s="346"/>
      <c r="P828" s="248"/>
      <c r="X828" s="248"/>
      <c r="AA828" s="346"/>
      <c r="AF828" s="248"/>
      <c r="AI828" s="346"/>
      <c r="AN828" s="248"/>
    </row>
    <row r="829" spans="3:40" ht="13.5" customHeight="1">
      <c r="C829" s="346"/>
      <c r="F829" s="345"/>
      <c r="G829" s="345"/>
      <c r="H829" s="248"/>
      <c r="K829" s="346"/>
      <c r="P829" s="248"/>
      <c r="X829" s="248"/>
      <c r="AA829" s="346"/>
      <c r="AF829" s="248"/>
      <c r="AI829" s="346"/>
      <c r="AN829" s="248"/>
    </row>
    <row r="830" spans="3:40" ht="13.5" customHeight="1">
      <c r="C830" s="346"/>
      <c r="F830" s="345"/>
      <c r="G830" s="345"/>
      <c r="H830" s="248"/>
      <c r="K830" s="346"/>
      <c r="P830" s="248"/>
      <c r="X830" s="248"/>
      <c r="AA830" s="346"/>
      <c r="AF830" s="248"/>
      <c r="AI830" s="346"/>
      <c r="AN830" s="248"/>
    </row>
    <row r="831" spans="3:40" ht="13.5" customHeight="1">
      <c r="C831" s="346"/>
      <c r="F831" s="345"/>
      <c r="G831" s="345"/>
      <c r="H831" s="248"/>
      <c r="K831" s="346"/>
      <c r="P831" s="248"/>
      <c r="X831" s="248"/>
      <c r="AA831" s="346"/>
      <c r="AF831" s="248"/>
      <c r="AI831" s="346"/>
      <c r="AN831" s="248"/>
    </row>
    <row r="832" spans="3:40" ht="13.5" customHeight="1">
      <c r="C832" s="346"/>
      <c r="F832" s="345"/>
      <c r="G832" s="345"/>
      <c r="H832" s="248"/>
      <c r="K832" s="346"/>
      <c r="P832" s="248"/>
      <c r="X832" s="248"/>
      <c r="AA832" s="346"/>
      <c r="AF832" s="248"/>
      <c r="AI832" s="346"/>
      <c r="AN832" s="248"/>
    </row>
    <row r="833" spans="3:40" ht="13.5" customHeight="1">
      <c r="C833" s="346"/>
      <c r="F833" s="345"/>
      <c r="G833" s="345"/>
      <c r="H833" s="248"/>
      <c r="K833" s="346"/>
      <c r="P833" s="248"/>
      <c r="X833" s="248"/>
      <c r="AA833" s="346"/>
      <c r="AF833" s="248"/>
      <c r="AI833" s="346"/>
      <c r="AN833" s="248"/>
    </row>
    <row r="834" spans="3:40" ht="13.5" customHeight="1">
      <c r="C834" s="346"/>
      <c r="F834" s="345"/>
      <c r="G834" s="345"/>
      <c r="H834" s="248"/>
      <c r="K834" s="346"/>
      <c r="P834" s="248"/>
      <c r="X834" s="248"/>
      <c r="AA834" s="346"/>
      <c r="AF834" s="248"/>
      <c r="AI834" s="346"/>
      <c r="AN834" s="248"/>
    </row>
    <row r="835" spans="3:40" ht="13.5" customHeight="1">
      <c r="C835" s="346"/>
      <c r="F835" s="345"/>
      <c r="G835" s="345"/>
      <c r="H835" s="248"/>
      <c r="K835" s="346"/>
      <c r="P835" s="248"/>
      <c r="X835" s="248"/>
      <c r="AA835" s="346"/>
      <c r="AF835" s="248"/>
      <c r="AI835" s="346"/>
      <c r="AN835" s="248"/>
    </row>
    <row r="836" spans="3:40" ht="13.5" customHeight="1">
      <c r="C836" s="346"/>
      <c r="F836" s="345"/>
      <c r="G836" s="345"/>
      <c r="H836" s="248"/>
      <c r="K836" s="346"/>
      <c r="P836" s="248"/>
      <c r="X836" s="248"/>
      <c r="AA836" s="346"/>
      <c r="AF836" s="248"/>
      <c r="AI836" s="346"/>
      <c r="AN836" s="248"/>
    </row>
    <row r="837" spans="3:40" ht="13.5" customHeight="1">
      <c r="C837" s="346"/>
      <c r="F837" s="345"/>
      <c r="G837" s="345"/>
      <c r="H837" s="248"/>
      <c r="K837" s="346"/>
      <c r="P837" s="248"/>
      <c r="X837" s="248"/>
      <c r="AA837" s="346"/>
      <c r="AF837" s="248"/>
      <c r="AI837" s="346"/>
      <c r="AN837" s="248"/>
    </row>
    <row r="838" spans="3:40" ht="13.5" customHeight="1">
      <c r="C838" s="346"/>
      <c r="F838" s="345"/>
      <c r="G838" s="345"/>
      <c r="H838" s="248"/>
      <c r="K838" s="346"/>
      <c r="P838" s="248"/>
      <c r="X838" s="248"/>
      <c r="AA838" s="346"/>
      <c r="AF838" s="248"/>
      <c r="AI838" s="346"/>
      <c r="AN838" s="248"/>
    </row>
    <row r="839" spans="3:40" ht="13.5" customHeight="1">
      <c r="C839" s="346"/>
      <c r="F839" s="345"/>
      <c r="G839" s="345"/>
      <c r="H839" s="248"/>
      <c r="K839" s="346"/>
      <c r="P839" s="248"/>
      <c r="X839" s="248"/>
      <c r="AA839" s="346"/>
      <c r="AF839" s="248"/>
      <c r="AI839" s="346"/>
      <c r="AN839" s="248"/>
    </row>
    <row r="840" spans="3:40" ht="13.5" customHeight="1">
      <c r="C840" s="346"/>
      <c r="F840" s="345"/>
      <c r="G840" s="345"/>
      <c r="H840" s="248"/>
      <c r="K840" s="346"/>
      <c r="P840" s="248"/>
      <c r="X840" s="248"/>
      <c r="AA840" s="346"/>
      <c r="AF840" s="248"/>
      <c r="AI840" s="346"/>
      <c r="AN840" s="248"/>
    </row>
    <row r="841" spans="3:40" ht="13.5" customHeight="1">
      <c r="C841" s="346"/>
      <c r="F841" s="345"/>
      <c r="G841" s="345"/>
      <c r="H841" s="248"/>
      <c r="K841" s="346"/>
      <c r="P841" s="248"/>
      <c r="X841" s="248"/>
      <c r="AA841" s="346"/>
      <c r="AF841" s="248"/>
      <c r="AI841" s="346"/>
      <c r="AN841" s="248"/>
    </row>
    <row r="842" spans="3:40" ht="13.5" customHeight="1">
      <c r="C842" s="346"/>
      <c r="F842" s="345"/>
      <c r="G842" s="345"/>
      <c r="H842" s="248"/>
      <c r="K842" s="346"/>
      <c r="P842" s="248"/>
      <c r="X842" s="248"/>
      <c r="AA842" s="346"/>
      <c r="AF842" s="248"/>
      <c r="AI842" s="346"/>
      <c r="AN842" s="248"/>
    </row>
    <row r="843" spans="3:40" ht="13.5" customHeight="1">
      <c r="C843" s="346"/>
      <c r="F843" s="345"/>
      <c r="G843" s="345"/>
      <c r="H843" s="248"/>
      <c r="K843" s="346"/>
      <c r="P843" s="248"/>
      <c r="X843" s="248"/>
      <c r="AA843" s="346"/>
      <c r="AF843" s="248"/>
      <c r="AI843" s="346"/>
      <c r="AN843" s="248"/>
    </row>
    <row r="844" spans="3:40" ht="13.5" customHeight="1">
      <c r="C844" s="346"/>
      <c r="F844" s="345"/>
      <c r="G844" s="345"/>
      <c r="H844" s="248"/>
      <c r="K844" s="346"/>
      <c r="P844" s="248"/>
      <c r="X844" s="248"/>
      <c r="AA844" s="346"/>
      <c r="AF844" s="248"/>
      <c r="AI844" s="346"/>
      <c r="AN844" s="248"/>
    </row>
    <row r="845" spans="3:40" ht="13.5" customHeight="1">
      <c r="C845" s="346"/>
      <c r="F845" s="345"/>
      <c r="G845" s="345"/>
      <c r="H845" s="248"/>
      <c r="K845" s="346"/>
      <c r="P845" s="248"/>
      <c r="X845" s="248"/>
      <c r="AA845" s="346"/>
      <c r="AF845" s="248"/>
      <c r="AI845" s="346"/>
      <c r="AN845" s="248"/>
    </row>
    <row r="846" spans="3:40" ht="13.5" customHeight="1">
      <c r="C846" s="346"/>
      <c r="F846" s="345"/>
      <c r="G846" s="345"/>
      <c r="H846" s="248"/>
      <c r="K846" s="346"/>
      <c r="P846" s="248"/>
      <c r="X846" s="248"/>
      <c r="AA846" s="346"/>
      <c r="AF846" s="248"/>
      <c r="AI846" s="346"/>
      <c r="AN846" s="248"/>
    </row>
    <row r="847" spans="3:40" ht="13.5" customHeight="1">
      <c r="C847" s="346"/>
      <c r="F847" s="345"/>
      <c r="G847" s="345"/>
      <c r="H847" s="248"/>
      <c r="K847" s="346"/>
      <c r="P847" s="248"/>
      <c r="X847" s="248"/>
      <c r="AA847" s="346"/>
      <c r="AF847" s="248"/>
      <c r="AI847" s="346"/>
      <c r="AN847" s="248"/>
    </row>
    <row r="848" spans="3:40" ht="13.5" customHeight="1">
      <c r="C848" s="346"/>
      <c r="F848" s="345"/>
      <c r="G848" s="345"/>
      <c r="H848" s="248"/>
      <c r="K848" s="346"/>
      <c r="P848" s="248"/>
      <c r="X848" s="248"/>
      <c r="AA848" s="346"/>
      <c r="AF848" s="248"/>
      <c r="AI848" s="346"/>
      <c r="AN848" s="248"/>
    </row>
    <row r="849" spans="3:40" ht="13.5" customHeight="1">
      <c r="C849" s="346"/>
      <c r="F849" s="345"/>
      <c r="G849" s="345"/>
      <c r="H849" s="248"/>
      <c r="K849" s="346"/>
      <c r="P849" s="248"/>
      <c r="X849" s="248"/>
      <c r="AA849" s="346"/>
      <c r="AF849" s="248"/>
      <c r="AI849" s="346"/>
      <c r="AN849" s="248"/>
    </row>
    <row r="850" spans="3:40" ht="13.5" customHeight="1">
      <c r="C850" s="346"/>
      <c r="F850" s="345"/>
      <c r="G850" s="345"/>
      <c r="H850" s="248"/>
      <c r="K850" s="346"/>
      <c r="P850" s="248"/>
      <c r="X850" s="248"/>
      <c r="AA850" s="346"/>
      <c r="AF850" s="248"/>
      <c r="AI850" s="346"/>
      <c r="AN850" s="248"/>
    </row>
    <row r="851" spans="3:40" ht="13.5" customHeight="1">
      <c r="C851" s="346"/>
      <c r="F851" s="345"/>
      <c r="G851" s="345"/>
      <c r="H851" s="248"/>
      <c r="K851" s="346"/>
      <c r="P851" s="248"/>
      <c r="X851" s="248"/>
      <c r="AA851" s="346"/>
      <c r="AF851" s="248"/>
      <c r="AI851" s="346"/>
      <c r="AN851" s="248"/>
    </row>
    <row r="852" spans="3:40" ht="13.5" customHeight="1">
      <c r="C852" s="346"/>
      <c r="F852" s="345"/>
      <c r="G852" s="345"/>
      <c r="H852" s="248"/>
      <c r="K852" s="346"/>
      <c r="P852" s="248"/>
      <c r="X852" s="248"/>
      <c r="AA852" s="346"/>
      <c r="AF852" s="248"/>
      <c r="AI852" s="346"/>
      <c r="AN852" s="248"/>
    </row>
    <row r="853" spans="3:40" ht="13.5" customHeight="1">
      <c r="C853" s="346"/>
      <c r="F853" s="345"/>
      <c r="G853" s="345"/>
      <c r="H853" s="248"/>
      <c r="K853" s="346"/>
      <c r="P853" s="248"/>
      <c r="X853" s="248"/>
      <c r="AA853" s="346"/>
      <c r="AF853" s="248"/>
      <c r="AI853" s="346"/>
      <c r="AN853" s="248"/>
    </row>
    <row r="854" spans="3:40" ht="13.5" customHeight="1">
      <c r="C854" s="346"/>
      <c r="F854" s="345"/>
      <c r="G854" s="345"/>
      <c r="H854" s="248"/>
      <c r="K854" s="346"/>
      <c r="P854" s="248"/>
      <c r="X854" s="248"/>
      <c r="AA854" s="346"/>
      <c r="AF854" s="248"/>
      <c r="AI854" s="346"/>
      <c r="AN854" s="248"/>
    </row>
    <row r="855" spans="3:40" ht="13.5" customHeight="1">
      <c r="C855" s="346"/>
      <c r="F855" s="345"/>
      <c r="G855" s="345"/>
      <c r="H855" s="248"/>
      <c r="K855" s="346"/>
      <c r="P855" s="248"/>
      <c r="X855" s="248"/>
      <c r="AA855" s="346"/>
      <c r="AF855" s="248"/>
      <c r="AI855" s="346"/>
      <c r="AN855" s="248"/>
    </row>
    <row r="856" spans="3:40" ht="13.5" customHeight="1">
      <c r="C856" s="346"/>
      <c r="F856" s="345"/>
      <c r="G856" s="345"/>
      <c r="H856" s="248"/>
      <c r="K856" s="346"/>
      <c r="P856" s="248"/>
      <c r="X856" s="248"/>
      <c r="AA856" s="346"/>
      <c r="AF856" s="248"/>
      <c r="AI856" s="346"/>
      <c r="AN856" s="248"/>
    </row>
    <row r="857" spans="3:40" ht="13.5" customHeight="1">
      <c r="C857" s="346"/>
      <c r="F857" s="345"/>
      <c r="G857" s="345"/>
      <c r="H857" s="248"/>
      <c r="K857" s="346"/>
      <c r="P857" s="248"/>
      <c r="X857" s="248"/>
      <c r="AA857" s="346"/>
      <c r="AF857" s="248"/>
      <c r="AI857" s="346"/>
      <c r="AN857" s="248"/>
    </row>
    <row r="858" spans="3:40" ht="13.5" customHeight="1">
      <c r="C858" s="346"/>
      <c r="F858" s="345"/>
      <c r="G858" s="345"/>
      <c r="H858" s="248"/>
      <c r="K858" s="346"/>
      <c r="P858" s="248"/>
      <c r="X858" s="248"/>
      <c r="AA858" s="346"/>
      <c r="AF858" s="248"/>
      <c r="AI858" s="346"/>
      <c r="AN858" s="248"/>
    </row>
    <row r="859" spans="3:40" ht="13.5" customHeight="1">
      <c r="C859" s="346"/>
      <c r="F859" s="345"/>
      <c r="G859" s="345"/>
      <c r="H859" s="248"/>
      <c r="K859" s="346"/>
      <c r="P859" s="248"/>
      <c r="X859" s="248"/>
      <c r="AA859" s="346"/>
      <c r="AF859" s="248"/>
      <c r="AI859" s="346"/>
      <c r="AN859" s="248"/>
    </row>
    <row r="860" spans="3:40" ht="13.5" customHeight="1">
      <c r="C860" s="346"/>
      <c r="F860" s="345"/>
      <c r="G860" s="345"/>
      <c r="H860" s="248"/>
      <c r="K860" s="346"/>
      <c r="P860" s="248"/>
      <c r="X860" s="248"/>
      <c r="AA860" s="346"/>
      <c r="AF860" s="248"/>
      <c r="AI860" s="346"/>
      <c r="AN860" s="248"/>
    </row>
    <row r="861" spans="3:40" ht="13.5" customHeight="1">
      <c r="C861" s="346"/>
      <c r="F861" s="345"/>
      <c r="G861" s="345"/>
      <c r="H861" s="248"/>
      <c r="K861" s="346"/>
      <c r="P861" s="248"/>
      <c r="X861" s="248"/>
      <c r="AA861" s="346"/>
      <c r="AF861" s="248"/>
      <c r="AI861" s="346"/>
      <c r="AN861" s="248"/>
    </row>
    <row r="862" spans="3:40" ht="13.5" customHeight="1">
      <c r="C862" s="346"/>
      <c r="F862" s="345"/>
      <c r="G862" s="345"/>
      <c r="H862" s="248"/>
      <c r="K862" s="346"/>
      <c r="P862" s="248"/>
      <c r="X862" s="248"/>
      <c r="AA862" s="346"/>
      <c r="AF862" s="248"/>
      <c r="AI862" s="346"/>
      <c r="AN862" s="248"/>
    </row>
    <row r="863" spans="3:40" ht="13.5" customHeight="1">
      <c r="C863" s="346"/>
      <c r="F863" s="345"/>
      <c r="G863" s="345"/>
      <c r="H863" s="248"/>
      <c r="K863" s="346"/>
      <c r="P863" s="248"/>
      <c r="X863" s="248"/>
      <c r="AA863" s="346"/>
      <c r="AF863" s="248"/>
      <c r="AI863" s="346"/>
      <c r="AN863" s="248"/>
    </row>
    <row r="864" spans="3:40" ht="13.5" customHeight="1">
      <c r="C864" s="346"/>
      <c r="F864" s="345"/>
      <c r="G864" s="345"/>
      <c r="H864" s="248"/>
      <c r="K864" s="346"/>
      <c r="P864" s="248"/>
      <c r="X864" s="248"/>
      <c r="AA864" s="346"/>
      <c r="AF864" s="248"/>
      <c r="AI864" s="346"/>
      <c r="AN864" s="248"/>
    </row>
    <row r="865" spans="3:40" ht="13.5" customHeight="1">
      <c r="C865" s="346"/>
      <c r="F865" s="345"/>
      <c r="G865" s="345"/>
      <c r="H865" s="248"/>
      <c r="K865" s="346"/>
      <c r="P865" s="248"/>
      <c r="X865" s="248"/>
      <c r="AA865" s="346"/>
      <c r="AF865" s="248"/>
      <c r="AI865" s="346"/>
      <c r="AN865" s="248"/>
    </row>
    <row r="866" spans="3:40" ht="13.5" customHeight="1">
      <c r="C866" s="346"/>
      <c r="F866" s="345"/>
      <c r="G866" s="345"/>
      <c r="H866" s="248"/>
      <c r="K866" s="346"/>
      <c r="P866" s="248"/>
      <c r="X866" s="248"/>
      <c r="AA866" s="346"/>
      <c r="AF866" s="248"/>
      <c r="AI866" s="346"/>
      <c r="AN866" s="248"/>
    </row>
    <row r="867" spans="3:40" ht="13.5" customHeight="1">
      <c r="C867" s="346"/>
      <c r="F867" s="345"/>
      <c r="G867" s="345"/>
      <c r="H867" s="248"/>
      <c r="K867" s="346"/>
      <c r="P867" s="248"/>
      <c r="X867" s="248"/>
      <c r="AA867" s="346"/>
      <c r="AF867" s="248"/>
      <c r="AI867" s="346"/>
      <c r="AN867" s="248"/>
    </row>
    <row r="868" spans="3:40" ht="13.5" customHeight="1">
      <c r="C868" s="346"/>
      <c r="F868" s="345"/>
      <c r="G868" s="345"/>
      <c r="H868" s="248"/>
      <c r="K868" s="346"/>
      <c r="P868" s="248"/>
      <c r="X868" s="248"/>
      <c r="AA868" s="346"/>
      <c r="AF868" s="248"/>
      <c r="AI868" s="346"/>
      <c r="AN868" s="248"/>
    </row>
    <row r="869" spans="3:40" ht="13.5" customHeight="1">
      <c r="C869" s="346"/>
      <c r="F869" s="345"/>
      <c r="G869" s="345"/>
      <c r="H869" s="248"/>
      <c r="K869" s="346"/>
      <c r="P869" s="248"/>
      <c r="X869" s="248"/>
      <c r="AA869" s="346"/>
      <c r="AF869" s="248"/>
      <c r="AI869" s="346"/>
      <c r="AN869" s="248"/>
    </row>
    <row r="870" spans="3:40" ht="13.5" customHeight="1">
      <c r="C870" s="346"/>
      <c r="F870" s="345"/>
      <c r="G870" s="345"/>
      <c r="H870" s="248"/>
      <c r="K870" s="346"/>
      <c r="P870" s="248"/>
      <c r="X870" s="248"/>
      <c r="AA870" s="346"/>
      <c r="AF870" s="248"/>
      <c r="AI870" s="346"/>
      <c r="AN870" s="248"/>
    </row>
    <row r="871" spans="3:40" ht="13.5" customHeight="1">
      <c r="C871" s="346"/>
      <c r="F871" s="345"/>
      <c r="G871" s="345"/>
      <c r="H871" s="248"/>
      <c r="K871" s="346"/>
      <c r="P871" s="248"/>
      <c r="X871" s="248"/>
      <c r="AA871" s="346"/>
      <c r="AF871" s="248"/>
      <c r="AI871" s="346"/>
      <c r="AN871" s="248"/>
    </row>
    <row r="872" spans="3:40" ht="13.5" customHeight="1">
      <c r="C872" s="346"/>
      <c r="F872" s="345"/>
      <c r="G872" s="345"/>
      <c r="H872" s="248"/>
      <c r="K872" s="346"/>
      <c r="P872" s="248"/>
      <c r="X872" s="248"/>
      <c r="AA872" s="346"/>
      <c r="AF872" s="248"/>
      <c r="AI872" s="346"/>
      <c r="AN872" s="248"/>
    </row>
    <row r="873" spans="3:40" ht="13.5" customHeight="1">
      <c r="C873" s="346"/>
      <c r="F873" s="345"/>
      <c r="G873" s="345"/>
      <c r="H873" s="248"/>
      <c r="K873" s="346"/>
      <c r="P873" s="248"/>
      <c r="X873" s="248"/>
      <c r="AA873" s="346"/>
      <c r="AF873" s="248"/>
      <c r="AI873" s="346"/>
      <c r="AN873" s="248"/>
    </row>
    <row r="874" spans="3:40" ht="13.5" customHeight="1">
      <c r="C874" s="346"/>
      <c r="F874" s="345"/>
      <c r="G874" s="345"/>
      <c r="H874" s="248"/>
      <c r="K874" s="346"/>
      <c r="P874" s="248"/>
      <c r="X874" s="248"/>
      <c r="AA874" s="346"/>
      <c r="AF874" s="248"/>
      <c r="AI874" s="346"/>
      <c r="AN874" s="248"/>
    </row>
    <row r="875" spans="3:40" ht="13.5" customHeight="1">
      <c r="C875" s="346"/>
      <c r="F875" s="345"/>
      <c r="G875" s="345"/>
      <c r="H875" s="248"/>
      <c r="K875" s="346"/>
      <c r="P875" s="248"/>
      <c r="X875" s="248"/>
      <c r="AA875" s="346"/>
      <c r="AF875" s="248"/>
      <c r="AI875" s="346"/>
      <c r="AN875" s="248"/>
    </row>
    <row r="876" spans="3:40" ht="13.5" customHeight="1">
      <c r="C876" s="346"/>
      <c r="F876" s="345"/>
      <c r="G876" s="345"/>
      <c r="H876" s="248"/>
      <c r="K876" s="346"/>
      <c r="P876" s="248"/>
      <c r="X876" s="248"/>
      <c r="AA876" s="346"/>
      <c r="AF876" s="248"/>
      <c r="AI876" s="346"/>
      <c r="AN876" s="248"/>
    </row>
    <row r="877" spans="3:40" ht="13.5" customHeight="1">
      <c r="C877" s="346"/>
      <c r="F877" s="345"/>
      <c r="G877" s="345"/>
      <c r="H877" s="248"/>
      <c r="K877" s="346"/>
      <c r="P877" s="248"/>
      <c r="X877" s="248"/>
      <c r="AA877" s="346"/>
      <c r="AF877" s="248"/>
      <c r="AI877" s="346"/>
      <c r="AN877" s="248"/>
    </row>
    <row r="878" spans="3:40" ht="13.5" customHeight="1">
      <c r="C878" s="346"/>
      <c r="F878" s="345"/>
      <c r="G878" s="345"/>
      <c r="H878" s="248"/>
      <c r="K878" s="346"/>
      <c r="P878" s="248"/>
      <c r="X878" s="248"/>
      <c r="AA878" s="346"/>
      <c r="AF878" s="248"/>
      <c r="AI878" s="346"/>
      <c r="AN878" s="248"/>
    </row>
    <row r="879" spans="3:40" ht="13.5" customHeight="1">
      <c r="C879" s="346"/>
      <c r="F879" s="345"/>
      <c r="G879" s="345"/>
      <c r="H879" s="248"/>
      <c r="K879" s="346"/>
      <c r="P879" s="248"/>
      <c r="X879" s="248"/>
      <c r="AA879" s="346"/>
      <c r="AF879" s="248"/>
      <c r="AI879" s="346"/>
      <c r="AN879" s="248"/>
    </row>
    <row r="880" spans="3:40" ht="13.5" customHeight="1">
      <c r="C880" s="346"/>
      <c r="F880" s="345"/>
      <c r="G880" s="345"/>
      <c r="H880" s="248"/>
      <c r="K880" s="346"/>
      <c r="P880" s="248"/>
      <c r="X880" s="248"/>
      <c r="AA880" s="346"/>
      <c r="AF880" s="248"/>
      <c r="AI880" s="346"/>
      <c r="AN880" s="248"/>
    </row>
    <row r="881" spans="3:40" ht="13.5" customHeight="1">
      <c r="C881" s="346"/>
      <c r="F881" s="345"/>
      <c r="G881" s="345"/>
      <c r="H881" s="248"/>
      <c r="K881" s="346"/>
      <c r="P881" s="248"/>
      <c r="X881" s="248"/>
      <c r="AA881" s="346"/>
      <c r="AF881" s="248"/>
      <c r="AI881" s="346"/>
      <c r="AN881" s="248"/>
    </row>
    <row r="882" spans="3:40" ht="13.5" customHeight="1">
      <c r="C882" s="346"/>
      <c r="F882" s="345"/>
      <c r="G882" s="345"/>
      <c r="H882" s="248"/>
      <c r="K882" s="346"/>
      <c r="P882" s="248"/>
      <c r="X882" s="248"/>
      <c r="AA882" s="346"/>
      <c r="AF882" s="248"/>
      <c r="AI882" s="346"/>
      <c r="AN882" s="248"/>
    </row>
    <row r="883" spans="3:40" ht="13.5" customHeight="1">
      <c r="C883" s="346"/>
      <c r="F883" s="345"/>
      <c r="G883" s="345"/>
      <c r="H883" s="248"/>
      <c r="K883" s="346"/>
      <c r="P883" s="248"/>
      <c r="X883" s="248"/>
      <c r="AA883" s="346"/>
      <c r="AF883" s="248"/>
      <c r="AI883" s="346"/>
      <c r="AN883" s="248"/>
    </row>
    <row r="884" spans="3:40" ht="13.5" customHeight="1">
      <c r="C884" s="346"/>
      <c r="F884" s="345"/>
      <c r="G884" s="345"/>
      <c r="H884" s="248"/>
      <c r="K884" s="346"/>
      <c r="P884" s="248"/>
      <c r="X884" s="248"/>
      <c r="AA884" s="346"/>
      <c r="AF884" s="248"/>
      <c r="AI884" s="346"/>
      <c r="AN884" s="248"/>
    </row>
    <row r="885" spans="3:40" ht="13.5" customHeight="1">
      <c r="C885" s="346"/>
      <c r="F885" s="345"/>
      <c r="G885" s="345"/>
      <c r="H885" s="248"/>
      <c r="K885" s="346"/>
      <c r="P885" s="248"/>
      <c r="X885" s="248"/>
      <c r="AA885" s="346"/>
      <c r="AF885" s="248"/>
      <c r="AI885" s="346"/>
      <c r="AN885" s="248"/>
    </row>
    <row r="886" spans="3:40" ht="13.5" customHeight="1">
      <c r="C886" s="346"/>
      <c r="F886" s="345"/>
      <c r="G886" s="345"/>
      <c r="H886" s="248"/>
      <c r="K886" s="346"/>
      <c r="P886" s="248"/>
      <c r="X886" s="248"/>
      <c r="AA886" s="346"/>
      <c r="AF886" s="248"/>
      <c r="AI886" s="346"/>
      <c r="AN886" s="248"/>
    </row>
    <row r="887" spans="3:40" ht="13.5" customHeight="1">
      <c r="C887" s="346"/>
      <c r="F887" s="345"/>
      <c r="G887" s="345"/>
      <c r="H887" s="248"/>
      <c r="K887" s="346"/>
      <c r="P887" s="248"/>
      <c r="X887" s="248"/>
      <c r="AA887" s="346"/>
      <c r="AF887" s="248"/>
      <c r="AI887" s="346"/>
      <c r="AN887" s="248"/>
    </row>
    <row r="888" spans="3:40" ht="13.5" customHeight="1">
      <c r="C888" s="346"/>
      <c r="F888" s="345"/>
      <c r="G888" s="345"/>
      <c r="H888" s="248"/>
      <c r="K888" s="346"/>
      <c r="P888" s="248"/>
      <c r="X888" s="248"/>
      <c r="AA888" s="346"/>
      <c r="AF888" s="248"/>
      <c r="AI888" s="346"/>
      <c r="AN888" s="248"/>
    </row>
    <row r="889" spans="3:40" ht="13.5" customHeight="1">
      <c r="C889" s="346"/>
      <c r="F889" s="345"/>
      <c r="G889" s="345"/>
      <c r="H889" s="248"/>
      <c r="K889" s="346"/>
      <c r="P889" s="248"/>
      <c r="X889" s="248"/>
      <c r="AA889" s="346"/>
      <c r="AF889" s="248"/>
      <c r="AI889" s="346"/>
      <c r="AN889" s="248"/>
    </row>
    <row r="890" spans="3:40" ht="13.5" customHeight="1">
      <c r="C890" s="346"/>
      <c r="F890" s="345"/>
      <c r="G890" s="345"/>
      <c r="H890" s="248"/>
      <c r="K890" s="346"/>
      <c r="P890" s="248"/>
      <c r="X890" s="248"/>
      <c r="AA890" s="346"/>
      <c r="AF890" s="248"/>
      <c r="AI890" s="346"/>
      <c r="AN890" s="248"/>
    </row>
    <row r="891" spans="3:40" ht="13.5" customHeight="1">
      <c r="C891" s="346"/>
      <c r="F891" s="345"/>
      <c r="G891" s="345"/>
      <c r="H891" s="248"/>
      <c r="K891" s="346"/>
      <c r="P891" s="248"/>
      <c r="X891" s="248"/>
      <c r="AA891" s="346"/>
      <c r="AF891" s="248"/>
      <c r="AI891" s="346"/>
      <c r="AN891" s="248"/>
    </row>
    <row r="892" spans="3:40" ht="13.5" customHeight="1">
      <c r="C892" s="346"/>
      <c r="F892" s="345"/>
      <c r="G892" s="345"/>
      <c r="H892" s="248"/>
      <c r="K892" s="346"/>
      <c r="P892" s="248"/>
      <c r="X892" s="248"/>
      <c r="AA892" s="346"/>
      <c r="AF892" s="248"/>
      <c r="AI892" s="346"/>
      <c r="AN892" s="248"/>
    </row>
    <row r="893" spans="3:40" ht="13.5" customHeight="1">
      <c r="C893" s="346"/>
      <c r="F893" s="345"/>
      <c r="G893" s="345"/>
      <c r="H893" s="248"/>
      <c r="K893" s="346"/>
      <c r="P893" s="248"/>
      <c r="X893" s="248"/>
      <c r="AA893" s="346"/>
      <c r="AF893" s="248"/>
      <c r="AI893" s="346"/>
      <c r="AN893" s="248"/>
    </row>
    <row r="894" spans="3:40" ht="13.5" customHeight="1">
      <c r="C894" s="346"/>
      <c r="F894" s="345"/>
      <c r="G894" s="345"/>
      <c r="H894" s="248"/>
      <c r="K894" s="346"/>
      <c r="P894" s="248"/>
      <c r="X894" s="248"/>
      <c r="AA894" s="346"/>
      <c r="AF894" s="248"/>
      <c r="AI894" s="346"/>
      <c r="AN894" s="248"/>
    </row>
    <row r="895" spans="3:40" ht="13.5" customHeight="1">
      <c r="C895" s="346"/>
      <c r="F895" s="345"/>
      <c r="G895" s="345"/>
      <c r="H895" s="248"/>
      <c r="K895" s="346"/>
      <c r="P895" s="248"/>
      <c r="X895" s="248"/>
      <c r="AA895" s="346"/>
      <c r="AF895" s="248"/>
      <c r="AI895" s="346"/>
      <c r="AN895" s="248"/>
    </row>
    <row r="896" spans="3:40" ht="13.5" customHeight="1">
      <c r="C896" s="346"/>
      <c r="F896" s="345"/>
      <c r="G896" s="345"/>
      <c r="H896" s="248"/>
      <c r="K896" s="346"/>
      <c r="P896" s="248"/>
      <c r="X896" s="248"/>
      <c r="AA896" s="346"/>
      <c r="AF896" s="248"/>
      <c r="AI896" s="346"/>
      <c r="AN896" s="248"/>
    </row>
    <row r="897" spans="3:40" ht="13.5" customHeight="1">
      <c r="C897" s="346"/>
      <c r="F897" s="345"/>
      <c r="G897" s="345"/>
      <c r="H897" s="248"/>
      <c r="K897" s="346"/>
      <c r="P897" s="248"/>
      <c r="X897" s="248"/>
      <c r="AA897" s="346"/>
      <c r="AF897" s="248"/>
      <c r="AI897" s="346"/>
      <c r="AN897" s="248"/>
    </row>
    <row r="898" spans="3:40" ht="13.5" customHeight="1">
      <c r="C898" s="346"/>
      <c r="F898" s="345"/>
      <c r="G898" s="345"/>
      <c r="H898" s="248"/>
      <c r="K898" s="346"/>
      <c r="P898" s="248"/>
      <c r="X898" s="248"/>
      <c r="AA898" s="346"/>
      <c r="AF898" s="248"/>
      <c r="AI898" s="346"/>
      <c r="AN898" s="248"/>
    </row>
    <row r="899" spans="3:40" ht="13.5" customHeight="1">
      <c r="C899" s="346"/>
      <c r="F899" s="345"/>
      <c r="G899" s="345"/>
      <c r="H899" s="248"/>
      <c r="K899" s="346"/>
      <c r="P899" s="248"/>
      <c r="X899" s="248"/>
      <c r="AA899" s="346"/>
      <c r="AF899" s="248"/>
      <c r="AI899" s="346"/>
      <c r="AN899" s="248"/>
    </row>
    <row r="900" spans="3:40" ht="13.5" customHeight="1">
      <c r="C900" s="346"/>
      <c r="F900" s="345"/>
      <c r="G900" s="345"/>
      <c r="H900" s="248"/>
      <c r="K900" s="346"/>
      <c r="P900" s="248"/>
      <c r="X900" s="248"/>
      <c r="AA900" s="346"/>
      <c r="AF900" s="248"/>
      <c r="AI900" s="346"/>
      <c r="AN900" s="248"/>
    </row>
    <row r="901" spans="3:40" ht="13.5" customHeight="1">
      <c r="C901" s="346"/>
      <c r="F901" s="345"/>
      <c r="G901" s="345"/>
      <c r="H901" s="248"/>
      <c r="K901" s="346"/>
      <c r="P901" s="248"/>
      <c r="X901" s="248"/>
      <c r="AA901" s="346"/>
      <c r="AF901" s="248"/>
      <c r="AI901" s="346"/>
      <c r="AN901" s="248"/>
    </row>
    <row r="902" spans="3:40" ht="13.5" customHeight="1">
      <c r="C902" s="346"/>
      <c r="F902" s="345"/>
      <c r="G902" s="345"/>
      <c r="H902" s="248"/>
      <c r="K902" s="346"/>
      <c r="P902" s="248"/>
      <c r="X902" s="248"/>
      <c r="AA902" s="346"/>
      <c r="AF902" s="248"/>
      <c r="AI902" s="346"/>
      <c r="AN902" s="248"/>
    </row>
    <row r="903" spans="3:40" ht="13.5" customHeight="1">
      <c r="C903" s="346"/>
      <c r="F903" s="345"/>
      <c r="G903" s="345"/>
      <c r="H903" s="248"/>
      <c r="K903" s="346"/>
      <c r="P903" s="248"/>
      <c r="X903" s="248"/>
      <c r="AA903" s="346"/>
      <c r="AF903" s="248"/>
      <c r="AI903" s="346"/>
      <c r="AN903" s="248"/>
    </row>
    <row r="904" spans="3:40" ht="13.5" customHeight="1">
      <c r="C904" s="346"/>
      <c r="F904" s="345"/>
      <c r="G904" s="345"/>
      <c r="H904" s="248"/>
      <c r="K904" s="346"/>
      <c r="P904" s="248"/>
      <c r="X904" s="248"/>
      <c r="AA904" s="346"/>
      <c r="AF904" s="248"/>
      <c r="AI904" s="346"/>
      <c r="AN904" s="248"/>
    </row>
    <row r="905" spans="3:40" ht="13.5" customHeight="1">
      <c r="C905" s="346"/>
      <c r="F905" s="345"/>
      <c r="G905" s="345"/>
      <c r="H905" s="248"/>
      <c r="K905" s="346"/>
      <c r="P905" s="248"/>
      <c r="X905" s="248"/>
      <c r="AA905" s="346"/>
      <c r="AF905" s="248"/>
      <c r="AI905" s="346"/>
      <c r="AN905" s="248"/>
    </row>
    <row r="906" spans="3:40" ht="13.5" customHeight="1">
      <c r="C906" s="346"/>
      <c r="F906" s="345"/>
      <c r="G906" s="345"/>
      <c r="H906" s="248"/>
      <c r="K906" s="346"/>
      <c r="P906" s="248"/>
      <c r="X906" s="248"/>
      <c r="AA906" s="346"/>
      <c r="AF906" s="248"/>
      <c r="AI906" s="346"/>
      <c r="AN906" s="248"/>
    </row>
    <row r="907" spans="3:40" ht="13.5" customHeight="1">
      <c r="C907" s="346"/>
      <c r="F907" s="345"/>
      <c r="G907" s="345"/>
      <c r="H907" s="248"/>
      <c r="K907" s="346"/>
      <c r="P907" s="248"/>
      <c r="X907" s="248"/>
      <c r="AA907" s="346"/>
      <c r="AF907" s="248"/>
      <c r="AI907" s="346"/>
      <c r="AN907" s="248"/>
    </row>
    <row r="908" spans="3:40" ht="13.5" customHeight="1">
      <c r="C908" s="346"/>
      <c r="F908" s="345"/>
      <c r="G908" s="345"/>
      <c r="H908" s="248"/>
      <c r="K908" s="346"/>
      <c r="P908" s="248"/>
      <c r="X908" s="248"/>
      <c r="AA908" s="346"/>
      <c r="AF908" s="248"/>
      <c r="AI908" s="346"/>
      <c r="AN908" s="248"/>
    </row>
    <row r="909" spans="3:40" ht="13.5" customHeight="1">
      <c r="C909" s="346"/>
      <c r="F909" s="345"/>
      <c r="G909" s="345"/>
      <c r="H909" s="248"/>
      <c r="K909" s="346"/>
      <c r="P909" s="248"/>
      <c r="X909" s="248"/>
      <c r="AA909" s="346"/>
      <c r="AF909" s="248"/>
      <c r="AI909" s="346"/>
      <c r="AN909" s="248"/>
    </row>
    <row r="910" spans="3:40" ht="13.5" customHeight="1">
      <c r="C910" s="346"/>
      <c r="F910" s="345"/>
      <c r="G910" s="345"/>
      <c r="H910" s="248"/>
      <c r="K910" s="346"/>
      <c r="P910" s="248"/>
      <c r="X910" s="248"/>
      <c r="AA910" s="346"/>
      <c r="AF910" s="248"/>
      <c r="AI910" s="346"/>
      <c r="AN910" s="248"/>
    </row>
    <row r="911" spans="3:40" ht="13.5" customHeight="1">
      <c r="C911" s="346"/>
      <c r="F911" s="345"/>
      <c r="G911" s="345"/>
      <c r="H911" s="248"/>
      <c r="K911" s="346"/>
      <c r="P911" s="248"/>
      <c r="X911" s="248"/>
      <c r="AA911" s="346"/>
      <c r="AF911" s="248"/>
      <c r="AI911" s="346"/>
      <c r="AN911" s="248"/>
    </row>
    <row r="912" spans="3:40" ht="13.5" customHeight="1">
      <c r="C912" s="346"/>
      <c r="F912" s="345"/>
      <c r="G912" s="345"/>
      <c r="H912" s="248"/>
      <c r="K912" s="346"/>
      <c r="P912" s="248"/>
      <c r="X912" s="248"/>
      <c r="AA912" s="346"/>
      <c r="AF912" s="248"/>
      <c r="AI912" s="346"/>
      <c r="AN912" s="248"/>
    </row>
    <row r="913" spans="3:40" ht="13.5" customHeight="1">
      <c r="C913" s="346"/>
      <c r="F913" s="345"/>
      <c r="G913" s="345"/>
      <c r="H913" s="248"/>
      <c r="K913" s="346"/>
      <c r="P913" s="248"/>
      <c r="X913" s="248"/>
      <c r="AA913" s="346"/>
      <c r="AF913" s="248"/>
      <c r="AI913" s="346"/>
      <c r="AN913" s="248"/>
    </row>
    <row r="914" spans="3:40" ht="13.5" customHeight="1">
      <c r="C914" s="346"/>
      <c r="F914" s="345"/>
      <c r="G914" s="345"/>
      <c r="H914" s="248"/>
      <c r="K914" s="346"/>
      <c r="P914" s="248"/>
      <c r="X914" s="248"/>
      <c r="AA914" s="346"/>
      <c r="AF914" s="248"/>
      <c r="AI914" s="346"/>
      <c r="AN914" s="248"/>
    </row>
    <row r="915" spans="3:40" ht="13.5" customHeight="1">
      <c r="C915" s="346"/>
      <c r="F915" s="345"/>
      <c r="G915" s="345"/>
      <c r="H915" s="248"/>
      <c r="K915" s="346"/>
      <c r="P915" s="248"/>
      <c r="X915" s="248"/>
      <c r="AA915" s="346"/>
      <c r="AF915" s="248"/>
      <c r="AI915" s="346"/>
      <c r="AN915" s="248"/>
    </row>
    <row r="916" spans="3:40" ht="13.5" customHeight="1">
      <c r="C916" s="346"/>
      <c r="F916" s="345"/>
      <c r="G916" s="345"/>
      <c r="H916" s="248"/>
      <c r="K916" s="346"/>
      <c r="P916" s="248"/>
      <c r="X916" s="248"/>
      <c r="AA916" s="346"/>
      <c r="AF916" s="248"/>
      <c r="AI916" s="346"/>
      <c r="AN916" s="248"/>
    </row>
    <row r="917" spans="3:40" ht="13.5" customHeight="1">
      <c r="C917" s="346"/>
      <c r="F917" s="345"/>
      <c r="G917" s="345"/>
      <c r="H917" s="248"/>
      <c r="K917" s="346"/>
      <c r="P917" s="248"/>
      <c r="X917" s="248"/>
      <c r="AA917" s="346"/>
      <c r="AF917" s="248"/>
      <c r="AI917" s="346"/>
      <c r="AN917" s="248"/>
    </row>
    <row r="918" spans="3:40" ht="13.5" customHeight="1">
      <c r="C918" s="346"/>
      <c r="F918" s="345"/>
      <c r="G918" s="345"/>
      <c r="H918" s="248"/>
      <c r="K918" s="346"/>
      <c r="P918" s="248"/>
      <c r="X918" s="248"/>
      <c r="AA918" s="346"/>
      <c r="AF918" s="248"/>
      <c r="AI918" s="346"/>
      <c r="AN918" s="248"/>
    </row>
    <row r="919" spans="3:40" ht="13.5" customHeight="1">
      <c r="C919" s="346"/>
      <c r="F919" s="345"/>
      <c r="G919" s="345"/>
      <c r="H919" s="248"/>
      <c r="K919" s="346"/>
      <c r="P919" s="248"/>
      <c r="X919" s="248"/>
      <c r="AA919" s="346"/>
      <c r="AF919" s="248"/>
      <c r="AI919" s="346"/>
      <c r="AN919" s="248"/>
    </row>
    <row r="920" spans="3:40" ht="13.5" customHeight="1">
      <c r="C920" s="346"/>
      <c r="F920" s="345"/>
      <c r="G920" s="345"/>
      <c r="H920" s="248"/>
      <c r="K920" s="346"/>
      <c r="P920" s="248"/>
      <c r="X920" s="248"/>
      <c r="AA920" s="346"/>
      <c r="AF920" s="248"/>
      <c r="AI920" s="346"/>
      <c r="AN920" s="248"/>
    </row>
    <row r="921" spans="3:40" ht="13.5" customHeight="1">
      <c r="C921" s="346"/>
      <c r="F921" s="345"/>
      <c r="G921" s="345"/>
      <c r="H921" s="248"/>
      <c r="K921" s="346"/>
      <c r="P921" s="248"/>
      <c r="X921" s="248"/>
      <c r="AA921" s="346"/>
      <c r="AF921" s="248"/>
      <c r="AI921" s="346"/>
      <c r="AN921" s="248"/>
    </row>
    <row r="922" spans="3:40" ht="13.5" customHeight="1">
      <c r="C922" s="346"/>
      <c r="F922" s="345"/>
      <c r="G922" s="345"/>
      <c r="H922" s="248"/>
      <c r="K922" s="346"/>
      <c r="P922" s="248"/>
      <c r="X922" s="248"/>
      <c r="AA922" s="346"/>
      <c r="AF922" s="248"/>
      <c r="AI922" s="346"/>
      <c r="AN922" s="248"/>
    </row>
    <row r="923" spans="3:40" ht="13.5" customHeight="1">
      <c r="C923" s="346"/>
      <c r="F923" s="345"/>
      <c r="G923" s="345"/>
      <c r="H923" s="248"/>
      <c r="K923" s="346"/>
      <c r="P923" s="248"/>
      <c r="X923" s="248"/>
      <c r="AA923" s="346"/>
      <c r="AF923" s="248"/>
      <c r="AI923" s="346"/>
      <c r="AN923" s="248"/>
    </row>
    <row r="924" spans="3:40" ht="13.5" customHeight="1">
      <c r="C924" s="346"/>
      <c r="F924" s="345"/>
      <c r="G924" s="345"/>
      <c r="H924" s="248"/>
      <c r="K924" s="346"/>
      <c r="P924" s="248"/>
      <c r="X924" s="248"/>
      <c r="AA924" s="346"/>
      <c r="AF924" s="248"/>
      <c r="AI924" s="346"/>
      <c r="AN924" s="248"/>
    </row>
    <row r="925" spans="3:40" ht="13.5" customHeight="1">
      <c r="C925" s="346"/>
      <c r="F925" s="345"/>
      <c r="G925" s="345"/>
      <c r="H925" s="248"/>
      <c r="K925" s="346"/>
      <c r="P925" s="248"/>
      <c r="X925" s="248"/>
      <c r="AA925" s="346"/>
      <c r="AF925" s="248"/>
      <c r="AI925" s="346"/>
      <c r="AN925" s="248"/>
    </row>
    <row r="926" spans="3:40" ht="13.5" customHeight="1">
      <c r="C926" s="346"/>
      <c r="F926" s="345"/>
      <c r="G926" s="345"/>
      <c r="H926" s="248"/>
      <c r="K926" s="346"/>
      <c r="P926" s="248"/>
      <c r="X926" s="248"/>
      <c r="AA926" s="346"/>
      <c r="AF926" s="248"/>
      <c r="AI926" s="346"/>
      <c r="AN926" s="248"/>
    </row>
    <row r="927" spans="3:40" ht="13.5" customHeight="1">
      <c r="C927" s="346"/>
      <c r="F927" s="345"/>
      <c r="G927" s="345"/>
      <c r="H927" s="248"/>
      <c r="K927" s="346"/>
      <c r="P927" s="248"/>
      <c r="X927" s="248"/>
      <c r="AA927" s="346"/>
      <c r="AF927" s="248"/>
      <c r="AI927" s="346"/>
      <c r="AN927" s="248"/>
    </row>
    <row r="928" spans="3:40" ht="13.5" customHeight="1">
      <c r="C928" s="346"/>
      <c r="F928" s="345"/>
      <c r="G928" s="345"/>
      <c r="H928" s="248"/>
      <c r="K928" s="346"/>
      <c r="P928" s="248"/>
      <c r="X928" s="248"/>
      <c r="AA928" s="346"/>
      <c r="AF928" s="248"/>
      <c r="AI928" s="346"/>
      <c r="AN928" s="248"/>
    </row>
    <row r="929" spans="3:40" ht="13.5" customHeight="1">
      <c r="C929" s="346"/>
      <c r="F929" s="345"/>
      <c r="G929" s="345"/>
      <c r="H929" s="248"/>
      <c r="K929" s="346"/>
      <c r="P929" s="248"/>
      <c r="X929" s="248"/>
      <c r="AA929" s="346"/>
      <c r="AF929" s="248"/>
      <c r="AI929" s="346"/>
      <c r="AN929" s="248"/>
    </row>
    <row r="930" spans="3:40" ht="13.5" customHeight="1">
      <c r="C930" s="346"/>
      <c r="F930" s="345"/>
      <c r="G930" s="345"/>
      <c r="H930" s="248"/>
      <c r="K930" s="346"/>
      <c r="P930" s="248"/>
      <c r="X930" s="248"/>
      <c r="AA930" s="346"/>
      <c r="AF930" s="248"/>
      <c r="AI930" s="346"/>
      <c r="AN930" s="248"/>
    </row>
    <row r="931" spans="3:40" ht="13.5" customHeight="1">
      <c r="C931" s="346"/>
      <c r="F931" s="345"/>
      <c r="G931" s="345"/>
      <c r="H931" s="248"/>
      <c r="K931" s="346"/>
      <c r="P931" s="248"/>
      <c r="X931" s="248"/>
      <c r="AA931" s="346"/>
      <c r="AF931" s="248"/>
      <c r="AI931" s="346"/>
      <c r="AN931" s="248"/>
    </row>
    <row r="932" spans="3:40" ht="13.5" customHeight="1">
      <c r="C932" s="346"/>
      <c r="F932" s="345"/>
      <c r="G932" s="345"/>
      <c r="H932" s="248"/>
      <c r="K932" s="346"/>
      <c r="P932" s="248"/>
      <c r="X932" s="248"/>
      <c r="AA932" s="346"/>
      <c r="AF932" s="248"/>
      <c r="AI932" s="346"/>
      <c r="AN932" s="248"/>
    </row>
    <row r="933" spans="3:40" ht="13.5" customHeight="1">
      <c r="C933" s="346"/>
      <c r="F933" s="345"/>
      <c r="G933" s="345"/>
      <c r="H933" s="248"/>
      <c r="K933" s="346"/>
      <c r="P933" s="248"/>
      <c r="X933" s="248"/>
      <c r="AA933" s="346"/>
      <c r="AF933" s="248"/>
      <c r="AI933" s="346"/>
      <c r="AN933" s="248"/>
    </row>
    <row r="934" spans="3:40" ht="13.5" customHeight="1">
      <c r="C934" s="346"/>
      <c r="F934" s="345"/>
      <c r="G934" s="345"/>
      <c r="H934" s="248"/>
      <c r="K934" s="346"/>
      <c r="P934" s="248"/>
      <c r="X934" s="248"/>
      <c r="AA934" s="346"/>
      <c r="AF934" s="248"/>
      <c r="AI934" s="346"/>
      <c r="AN934" s="248"/>
    </row>
    <row r="935" spans="3:40" ht="13.5" customHeight="1">
      <c r="C935" s="346"/>
      <c r="F935" s="345"/>
      <c r="G935" s="345"/>
      <c r="H935" s="248"/>
      <c r="K935" s="346"/>
      <c r="P935" s="248"/>
      <c r="X935" s="248"/>
      <c r="AA935" s="346"/>
      <c r="AF935" s="248"/>
      <c r="AI935" s="346"/>
      <c r="AN935" s="248"/>
    </row>
    <row r="936" spans="3:40" ht="13.5" customHeight="1">
      <c r="C936" s="346"/>
      <c r="F936" s="345"/>
      <c r="G936" s="345"/>
      <c r="H936" s="248"/>
      <c r="K936" s="346"/>
      <c r="P936" s="248"/>
      <c r="X936" s="248"/>
      <c r="AA936" s="346"/>
      <c r="AF936" s="248"/>
      <c r="AI936" s="346"/>
      <c r="AN936" s="248"/>
    </row>
    <row r="937" spans="3:40" ht="13.5" customHeight="1">
      <c r="C937" s="346"/>
      <c r="F937" s="345"/>
      <c r="G937" s="345"/>
      <c r="H937" s="248"/>
      <c r="K937" s="346"/>
      <c r="P937" s="248"/>
      <c r="X937" s="248"/>
      <c r="AA937" s="346"/>
      <c r="AF937" s="248"/>
      <c r="AI937" s="346"/>
      <c r="AN937" s="248"/>
    </row>
    <row r="938" spans="3:40" ht="13.5" customHeight="1">
      <c r="C938" s="346"/>
      <c r="F938" s="345"/>
      <c r="G938" s="345"/>
      <c r="H938" s="248"/>
      <c r="K938" s="346"/>
      <c r="P938" s="248"/>
      <c r="X938" s="248"/>
      <c r="AA938" s="346"/>
      <c r="AF938" s="248"/>
      <c r="AI938" s="346"/>
      <c r="AN938" s="248"/>
    </row>
    <row r="939" spans="3:40" ht="13.5" customHeight="1">
      <c r="C939" s="346"/>
      <c r="F939" s="345"/>
      <c r="G939" s="345"/>
      <c r="H939" s="248"/>
      <c r="K939" s="346"/>
      <c r="P939" s="248"/>
      <c r="X939" s="248"/>
      <c r="AA939" s="346"/>
      <c r="AF939" s="248"/>
      <c r="AI939" s="346"/>
      <c r="AN939" s="248"/>
    </row>
    <row r="940" spans="3:40" ht="13.5" customHeight="1">
      <c r="C940" s="346"/>
      <c r="F940" s="345"/>
      <c r="G940" s="345"/>
      <c r="H940" s="248"/>
      <c r="K940" s="346"/>
      <c r="P940" s="248"/>
      <c r="X940" s="248"/>
      <c r="AA940" s="346"/>
      <c r="AF940" s="248"/>
      <c r="AI940" s="346"/>
      <c r="AN940" s="248"/>
    </row>
    <row r="941" spans="3:40" ht="13.5" customHeight="1">
      <c r="C941" s="346"/>
      <c r="F941" s="345"/>
      <c r="G941" s="345"/>
      <c r="H941" s="248"/>
      <c r="K941" s="346"/>
      <c r="P941" s="248"/>
      <c r="X941" s="248"/>
      <c r="AA941" s="346"/>
      <c r="AF941" s="248"/>
      <c r="AI941" s="346"/>
      <c r="AN941" s="248"/>
    </row>
    <row r="942" spans="3:40" ht="13.5" customHeight="1">
      <c r="C942" s="346"/>
      <c r="F942" s="345"/>
      <c r="G942" s="345"/>
      <c r="H942" s="248"/>
      <c r="K942" s="346"/>
      <c r="P942" s="248"/>
      <c r="X942" s="248"/>
      <c r="AA942" s="346"/>
      <c r="AF942" s="248"/>
      <c r="AI942" s="346"/>
      <c r="AN942" s="248"/>
    </row>
    <row r="943" spans="3:40" ht="13.5" customHeight="1">
      <c r="C943" s="346"/>
      <c r="F943" s="345"/>
      <c r="G943" s="345"/>
      <c r="H943" s="248"/>
      <c r="K943" s="346"/>
      <c r="P943" s="248"/>
      <c r="X943" s="248"/>
      <c r="AA943" s="346"/>
      <c r="AF943" s="248"/>
      <c r="AI943" s="346"/>
      <c r="AN943" s="248"/>
    </row>
    <row r="944" spans="3:40" ht="13.5" customHeight="1">
      <c r="C944" s="346"/>
      <c r="F944" s="345"/>
      <c r="G944" s="345"/>
      <c r="H944" s="248"/>
      <c r="K944" s="346"/>
      <c r="P944" s="248"/>
      <c r="X944" s="248"/>
      <c r="AA944" s="346"/>
      <c r="AF944" s="248"/>
      <c r="AI944" s="346"/>
      <c r="AN944" s="248"/>
    </row>
    <row r="945" spans="3:40" ht="13.5" customHeight="1">
      <c r="C945" s="346"/>
      <c r="F945" s="345"/>
      <c r="G945" s="345"/>
      <c r="H945" s="248"/>
      <c r="K945" s="346"/>
      <c r="P945" s="248"/>
      <c r="X945" s="248"/>
      <c r="AA945" s="346"/>
      <c r="AF945" s="248"/>
      <c r="AI945" s="346"/>
      <c r="AN945" s="248"/>
    </row>
    <row r="946" spans="3:40" ht="13.5" customHeight="1">
      <c r="C946" s="346"/>
      <c r="F946" s="345"/>
      <c r="G946" s="345"/>
      <c r="H946" s="248"/>
      <c r="K946" s="346"/>
      <c r="P946" s="248"/>
      <c r="X946" s="248"/>
      <c r="AA946" s="346"/>
      <c r="AF946" s="248"/>
      <c r="AI946" s="346"/>
      <c r="AN946" s="248"/>
    </row>
    <row r="947" spans="3:40" ht="13.5" customHeight="1">
      <c r="C947" s="346"/>
      <c r="F947" s="345"/>
      <c r="G947" s="345"/>
      <c r="H947" s="248"/>
      <c r="K947" s="346"/>
      <c r="P947" s="248"/>
      <c r="X947" s="248"/>
      <c r="AA947" s="346"/>
      <c r="AF947" s="248"/>
      <c r="AI947" s="346"/>
      <c r="AN947" s="248"/>
    </row>
    <row r="948" spans="3:40" ht="13.5" customHeight="1">
      <c r="C948" s="346"/>
      <c r="F948" s="345"/>
      <c r="G948" s="345"/>
      <c r="H948" s="248"/>
      <c r="K948" s="346"/>
      <c r="P948" s="248"/>
      <c r="X948" s="248"/>
      <c r="AA948" s="346"/>
      <c r="AF948" s="248"/>
      <c r="AI948" s="346"/>
      <c r="AN948" s="248"/>
    </row>
    <row r="949" spans="3:40" ht="13.5" customHeight="1">
      <c r="C949" s="346"/>
      <c r="F949" s="345"/>
      <c r="G949" s="345"/>
      <c r="H949" s="248"/>
      <c r="K949" s="346"/>
      <c r="P949" s="248"/>
      <c r="X949" s="248"/>
      <c r="AA949" s="346"/>
      <c r="AF949" s="248"/>
      <c r="AI949" s="346"/>
      <c r="AN949" s="248"/>
    </row>
    <row r="950" spans="3:40" ht="13.5" customHeight="1">
      <c r="C950" s="346"/>
      <c r="F950" s="345"/>
      <c r="G950" s="345"/>
      <c r="H950" s="248"/>
      <c r="K950" s="346"/>
      <c r="P950" s="248"/>
      <c r="X950" s="248"/>
      <c r="AA950" s="346"/>
      <c r="AF950" s="248"/>
      <c r="AI950" s="346"/>
      <c r="AN950" s="248"/>
    </row>
    <row r="951" spans="3:40" ht="13.5" customHeight="1">
      <c r="C951" s="346"/>
      <c r="F951" s="345"/>
      <c r="G951" s="345"/>
      <c r="H951" s="248"/>
      <c r="K951" s="346"/>
      <c r="P951" s="248"/>
      <c r="X951" s="248"/>
      <c r="AA951" s="346"/>
      <c r="AF951" s="248"/>
      <c r="AI951" s="346"/>
      <c r="AN951" s="248"/>
    </row>
    <row r="952" spans="3:40" ht="13.5" customHeight="1">
      <c r="C952" s="346"/>
      <c r="F952" s="345"/>
      <c r="G952" s="345"/>
      <c r="H952" s="248"/>
      <c r="K952" s="346"/>
      <c r="P952" s="248"/>
      <c r="X952" s="248"/>
      <c r="AA952" s="346"/>
      <c r="AF952" s="248"/>
      <c r="AI952" s="346"/>
      <c r="AN952" s="248"/>
    </row>
    <row r="953" spans="3:40" ht="13.5" customHeight="1">
      <c r="C953" s="346"/>
      <c r="F953" s="345"/>
      <c r="G953" s="345"/>
      <c r="H953" s="248"/>
      <c r="K953" s="346"/>
      <c r="P953" s="248"/>
      <c r="X953" s="248"/>
      <c r="AA953" s="346"/>
      <c r="AF953" s="248"/>
      <c r="AI953" s="346"/>
      <c r="AN953" s="248"/>
    </row>
    <row r="954" spans="3:40" ht="13.5" customHeight="1">
      <c r="C954" s="346"/>
      <c r="F954" s="345"/>
      <c r="G954" s="345"/>
      <c r="H954" s="248"/>
      <c r="K954" s="346"/>
      <c r="P954" s="248"/>
      <c r="X954" s="248"/>
      <c r="AA954" s="346"/>
      <c r="AF954" s="248"/>
      <c r="AI954" s="346"/>
      <c r="AN954" s="248"/>
    </row>
    <row r="955" spans="3:40" ht="13.5" customHeight="1">
      <c r="C955" s="346"/>
      <c r="F955" s="345"/>
      <c r="G955" s="345"/>
      <c r="H955" s="248"/>
      <c r="K955" s="346"/>
      <c r="P955" s="248"/>
      <c r="X955" s="248"/>
      <c r="AA955" s="346"/>
      <c r="AF955" s="248"/>
      <c r="AI955" s="346"/>
      <c r="AN955" s="248"/>
    </row>
    <row r="956" spans="3:40" ht="13.5" customHeight="1">
      <c r="C956" s="346"/>
      <c r="F956" s="345"/>
      <c r="G956" s="345"/>
      <c r="H956" s="248"/>
      <c r="K956" s="346"/>
      <c r="P956" s="248"/>
      <c r="X956" s="248"/>
      <c r="AA956" s="346"/>
      <c r="AF956" s="248"/>
      <c r="AI956" s="346"/>
      <c r="AN956" s="248"/>
    </row>
    <row r="957" spans="3:40" ht="13.5" customHeight="1">
      <c r="C957" s="346"/>
      <c r="F957" s="345"/>
      <c r="G957" s="345"/>
      <c r="H957" s="248"/>
      <c r="K957" s="346"/>
      <c r="P957" s="248"/>
      <c r="X957" s="248"/>
      <c r="AA957" s="346"/>
      <c r="AF957" s="248"/>
      <c r="AI957" s="346"/>
      <c r="AN957" s="248"/>
    </row>
    <row r="958" spans="3:40" ht="13.5" customHeight="1">
      <c r="C958" s="346"/>
      <c r="F958" s="345"/>
      <c r="G958" s="345"/>
      <c r="H958" s="248"/>
      <c r="K958" s="346"/>
      <c r="P958" s="248"/>
      <c r="X958" s="248"/>
      <c r="AA958" s="346"/>
      <c r="AF958" s="248"/>
      <c r="AI958" s="346"/>
      <c r="AN958" s="248"/>
    </row>
    <row r="959" spans="3:40" ht="13.5" customHeight="1">
      <c r="C959" s="346"/>
      <c r="F959" s="345"/>
      <c r="G959" s="345"/>
      <c r="H959" s="248"/>
      <c r="K959" s="346"/>
      <c r="P959" s="248"/>
      <c r="X959" s="248"/>
      <c r="AA959" s="346"/>
      <c r="AF959" s="248"/>
      <c r="AI959" s="346"/>
      <c r="AN959" s="248"/>
    </row>
    <row r="960" spans="3:40" ht="13.5" customHeight="1">
      <c r="C960" s="346"/>
      <c r="F960" s="345"/>
      <c r="G960" s="345"/>
      <c r="H960" s="248"/>
      <c r="K960" s="346"/>
      <c r="P960" s="248"/>
      <c r="X960" s="248"/>
      <c r="AA960" s="346"/>
      <c r="AF960" s="248"/>
      <c r="AI960" s="346"/>
      <c r="AN960" s="248"/>
    </row>
    <row r="961" spans="3:40" ht="13.5" customHeight="1">
      <c r="C961" s="346"/>
      <c r="F961" s="345"/>
      <c r="G961" s="345"/>
      <c r="H961" s="248"/>
      <c r="K961" s="346"/>
      <c r="P961" s="248"/>
      <c r="X961" s="248"/>
      <c r="AA961" s="346"/>
      <c r="AF961" s="248"/>
      <c r="AI961" s="346"/>
      <c r="AN961" s="248"/>
    </row>
    <row r="962" spans="3:40" ht="13.5" customHeight="1">
      <c r="C962" s="346"/>
      <c r="F962" s="345"/>
      <c r="G962" s="345"/>
      <c r="H962" s="248"/>
      <c r="K962" s="346"/>
      <c r="P962" s="248"/>
      <c r="X962" s="248"/>
      <c r="AA962" s="346"/>
      <c r="AF962" s="248"/>
      <c r="AI962" s="346"/>
      <c r="AN962" s="248"/>
    </row>
    <row r="963" spans="3:40" ht="13.5" customHeight="1">
      <c r="C963" s="346"/>
      <c r="F963" s="345"/>
      <c r="G963" s="345"/>
      <c r="H963" s="248"/>
      <c r="K963" s="346"/>
      <c r="P963" s="248"/>
      <c r="X963" s="248"/>
      <c r="AA963" s="346"/>
      <c r="AF963" s="248"/>
      <c r="AI963" s="346"/>
      <c r="AN963" s="248"/>
    </row>
    <row r="964" spans="3:40" ht="13.5" customHeight="1">
      <c r="C964" s="346"/>
      <c r="F964" s="345"/>
      <c r="G964" s="345"/>
      <c r="H964" s="248"/>
      <c r="K964" s="346"/>
      <c r="P964" s="248"/>
      <c r="X964" s="248"/>
      <c r="AA964" s="346"/>
      <c r="AF964" s="248"/>
      <c r="AI964" s="346"/>
      <c r="AN964" s="248"/>
    </row>
    <row r="965" spans="3:40" ht="13.5" customHeight="1">
      <c r="C965" s="346"/>
      <c r="F965" s="345"/>
      <c r="G965" s="345"/>
      <c r="H965" s="248"/>
      <c r="K965" s="346"/>
      <c r="P965" s="248"/>
      <c r="X965" s="248"/>
      <c r="AA965" s="346"/>
      <c r="AF965" s="248"/>
      <c r="AI965" s="346"/>
      <c r="AN965" s="248"/>
    </row>
    <row r="966" spans="3:40" ht="13.5" customHeight="1">
      <c r="C966" s="346"/>
      <c r="F966" s="345"/>
      <c r="G966" s="345"/>
      <c r="H966" s="248"/>
      <c r="K966" s="346"/>
      <c r="P966" s="248"/>
      <c r="X966" s="248"/>
      <c r="AA966" s="346"/>
      <c r="AF966" s="248"/>
      <c r="AI966" s="346"/>
      <c r="AN966" s="248"/>
    </row>
    <row r="967" spans="3:40" ht="13.5" customHeight="1">
      <c r="C967" s="346"/>
      <c r="F967" s="345"/>
      <c r="G967" s="345"/>
      <c r="H967" s="248"/>
      <c r="K967" s="346"/>
      <c r="P967" s="248"/>
      <c r="X967" s="248"/>
      <c r="AA967" s="346"/>
      <c r="AF967" s="248"/>
      <c r="AI967" s="346"/>
      <c r="AN967" s="248"/>
    </row>
    <row r="968" spans="3:40" ht="13.5" customHeight="1">
      <c r="C968" s="346"/>
      <c r="F968" s="345"/>
      <c r="G968" s="345"/>
      <c r="H968" s="248"/>
      <c r="K968" s="346"/>
      <c r="P968" s="248"/>
      <c r="X968" s="248"/>
      <c r="AA968" s="346"/>
      <c r="AF968" s="248"/>
      <c r="AI968" s="346"/>
      <c r="AN968" s="248"/>
    </row>
    <row r="969" spans="3:40" ht="13.5" customHeight="1">
      <c r="C969" s="346"/>
      <c r="F969" s="345"/>
      <c r="G969" s="345"/>
      <c r="H969" s="248"/>
      <c r="K969" s="346"/>
      <c r="P969" s="248"/>
      <c r="X969" s="248"/>
      <c r="AA969" s="346"/>
      <c r="AF969" s="248"/>
      <c r="AI969" s="346"/>
      <c r="AN969" s="248"/>
    </row>
    <row r="970" spans="3:40" ht="13.5" customHeight="1">
      <c r="C970" s="346"/>
      <c r="F970" s="345"/>
      <c r="G970" s="345"/>
      <c r="H970" s="248"/>
      <c r="K970" s="346"/>
      <c r="P970" s="248"/>
      <c r="X970" s="248"/>
      <c r="AA970" s="346"/>
      <c r="AF970" s="248"/>
      <c r="AI970" s="346"/>
      <c r="AN970" s="248"/>
    </row>
    <row r="971" spans="3:40" ht="13.5" customHeight="1">
      <c r="C971" s="346"/>
      <c r="F971" s="345"/>
      <c r="G971" s="345"/>
      <c r="H971" s="248"/>
      <c r="K971" s="346"/>
      <c r="P971" s="248"/>
      <c r="X971" s="248"/>
      <c r="AA971" s="346"/>
      <c r="AF971" s="248"/>
      <c r="AI971" s="346"/>
      <c r="AN971" s="248"/>
    </row>
    <row r="972" spans="3:40" ht="13.5" customHeight="1">
      <c r="C972" s="346"/>
      <c r="F972" s="345"/>
      <c r="G972" s="345"/>
      <c r="H972" s="248"/>
      <c r="K972" s="346"/>
      <c r="P972" s="248"/>
      <c r="X972" s="248"/>
      <c r="AA972" s="346"/>
      <c r="AF972" s="248"/>
      <c r="AI972" s="346"/>
      <c r="AN972" s="248"/>
    </row>
    <row r="973" spans="3:40" ht="13.5" customHeight="1">
      <c r="C973" s="346"/>
      <c r="F973" s="345"/>
      <c r="G973" s="345"/>
      <c r="H973" s="248"/>
      <c r="K973" s="346"/>
      <c r="P973" s="248"/>
      <c r="X973" s="248"/>
      <c r="AA973" s="346"/>
      <c r="AF973" s="248"/>
      <c r="AI973" s="346"/>
      <c r="AN973" s="248"/>
    </row>
    <row r="974" spans="3:40" ht="13.5" customHeight="1">
      <c r="C974" s="346"/>
      <c r="F974" s="345"/>
      <c r="G974" s="345"/>
      <c r="H974" s="248"/>
      <c r="K974" s="346"/>
      <c r="P974" s="248"/>
      <c r="X974" s="248"/>
      <c r="AA974" s="346"/>
      <c r="AF974" s="248"/>
      <c r="AI974" s="346"/>
      <c r="AN974" s="248"/>
    </row>
    <row r="975" spans="3:40" ht="13.5" customHeight="1">
      <c r="C975" s="346"/>
      <c r="F975" s="345"/>
      <c r="G975" s="345"/>
      <c r="H975" s="248"/>
      <c r="K975" s="346"/>
      <c r="P975" s="248"/>
      <c r="X975" s="248"/>
      <c r="AA975" s="346"/>
      <c r="AF975" s="248"/>
      <c r="AI975" s="346"/>
      <c r="AN975" s="248"/>
    </row>
    <row r="976" spans="3:40" ht="13.5" customHeight="1">
      <c r="C976" s="346"/>
      <c r="F976" s="345"/>
      <c r="G976" s="345"/>
      <c r="H976" s="248"/>
      <c r="K976" s="346"/>
      <c r="P976" s="248"/>
      <c r="X976" s="248"/>
      <c r="AA976" s="346"/>
      <c r="AF976" s="248"/>
      <c r="AI976" s="346"/>
      <c r="AN976" s="248"/>
    </row>
    <row r="977" spans="3:40" ht="13.5" customHeight="1">
      <c r="C977" s="346"/>
      <c r="F977" s="345"/>
      <c r="G977" s="345"/>
      <c r="H977" s="248"/>
      <c r="K977" s="346"/>
      <c r="P977" s="248"/>
      <c r="X977" s="248"/>
      <c r="AA977" s="346"/>
      <c r="AF977" s="248"/>
      <c r="AI977" s="346"/>
      <c r="AN977" s="248"/>
    </row>
    <row r="978" spans="3:40" ht="13.5" customHeight="1">
      <c r="C978" s="346"/>
      <c r="F978" s="345"/>
      <c r="G978" s="345"/>
      <c r="H978" s="248"/>
      <c r="K978" s="346"/>
      <c r="P978" s="248"/>
      <c r="X978" s="248"/>
      <c r="AA978" s="346"/>
      <c r="AF978" s="248"/>
      <c r="AI978" s="346"/>
      <c r="AN978" s="248"/>
    </row>
    <row r="979" spans="3:40" ht="13.5" customHeight="1">
      <c r="C979" s="346"/>
      <c r="F979" s="345"/>
      <c r="G979" s="345"/>
      <c r="H979" s="248"/>
      <c r="K979" s="346"/>
      <c r="P979" s="248"/>
      <c r="X979" s="248"/>
      <c r="AA979" s="346"/>
      <c r="AF979" s="248"/>
      <c r="AI979" s="346"/>
      <c r="AN979" s="248"/>
    </row>
    <row r="980" spans="3:40" ht="13.5" customHeight="1">
      <c r="C980" s="346"/>
      <c r="F980" s="345"/>
      <c r="G980" s="345"/>
      <c r="H980" s="248"/>
      <c r="K980" s="346"/>
      <c r="P980" s="248"/>
      <c r="X980" s="248"/>
      <c r="AA980" s="346"/>
      <c r="AF980" s="248"/>
      <c r="AI980" s="346"/>
      <c r="AN980" s="248"/>
    </row>
    <row r="981" spans="3:40" ht="13.5" customHeight="1">
      <c r="C981" s="346"/>
      <c r="F981" s="345"/>
      <c r="G981" s="345"/>
      <c r="H981" s="248"/>
      <c r="K981" s="346"/>
      <c r="P981" s="248"/>
      <c r="X981" s="248"/>
      <c r="AA981" s="346"/>
      <c r="AF981" s="248"/>
      <c r="AI981" s="346"/>
      <c r="AN981" s="248"/>
    </row>
    <row r="982" spans="3:40" ht="13.5" customHeight="1">
      <c r="C982" s="346"/>
      <c r="F982" s="345"/>
      <c r="G982" s="345"/>
      <c r="H982" s="248"/>
      <c r="K982" s="346"/>
      <c r="P982" s="248"/>
      <c r="X982" s="248"/>
      <c r="AA982" s="346"/>
      <c r="AF982" s="248"/>
      <c r="AI982" s="346"/>
      <c r="AN982" s="248"/>
    </row>
    <row r="983" spans="3:40" ht="13.5" customHeight="1">
      <c r="C983" s="346"/>
      <c r="F983" s="345"/>
      <c r="G983" s="345"/>
      <c r="H983" s="248"/>
      <c r="K983" s="346"/>
      <c r="P983" s="248"/>
      <c r="X983" s="248"/>
      <c r="AA983" s="346"/>
      <c r="AF983" s="248"/>
      <c r="AI983" s="346"/>
      <c r="AN983" s="248"/>
    </row>
    <row r="984" spans="3:40" ht="13.5" customHeight="1">
      <c r="C984" s="346"/>
      <c r="F984" s="345"/>
      <c r="G984" s="345"/>
      <c r="H984" s="248"/>
      <c r="K984" s="346"/>
      <c r="P984" s="248"/>
      <c r="X984" s="248"/>
      <c r="AA984" s="346"/>
      <c r="AF984" s="248"/>
      <c r="AI984" s="346"/>
      <c r="AN984" s="248"/>
    </row>
    <row r="985" spans="3:40" ht="13.5" customHeight="1">
      <c r="C985" s="346"/>
      <c r="F985" s="345"/>
      <c r="G985" s="345"/>
      <c r="H985" s="248"/>
      <c r="K985" s="346"/>
      <c r="P985" s="248"/>
      <c r="X985" s="248"/>
      <c r="AA985" s="346"/>
      <c r="AF985" s="248"/>
      <c r="AI985" s="346"/>
      <c r="AN985" s="248"/>
    </row>
    <row r="986" spans="3:40" ht="13.5" customHeight="1">
      <c r="C986" s="346"/>
      <c r="F986" s="345"/>
      <c r="G986" s="345"/>
      <c r="H986" s="248"/>
      <c r="K986" s="346"/>
      <c r="P986" s="248"/>
      <c r="X986" s="248"/>
      <c r="AA986" s="346"/>
      <c r="AF986" s="248"/>
      <c r="AI986" s="346"/>
      <c r="AN986" s="248"/>
    </row>
    <row r="987" spans="3:40" ht="13.5" customHeight="1">
      <c r="C987" s="346"/>
      <c r="F987" s="345"/>
      <c r="G987" s="345"/>
      <c r="H987" s="248"/>
      <c r="K987" s="346"/>
      <c r="P987" s="248"/>
      <c r="X987" s="248"/>
      <c r="AA987" s="346"/>
      <c r="AF987" s="248"/>
      <c r="AI987" s="346"/>
      <c r="AN987" s="248"/>
    </row>
    <row r="988" spans="3:40" ht="13.5" customHeight="1">
      <c r="C988" s="346"/>
      <c r="F988" s="345"/>
      <c r="G988" s="345"/>
      <c r="H988" s="248"/>
      <c r="K988" s="346"/>
      <c r="P988" s="248"/>
      <c r="X988" s="248"/>
      <c r="AA988" s="346"/>
      <c r="AF988" s="248"/>
      <c r="AI988" s="346"/>
      <c r="AN988" s="248"/>
    </row>
    <row r="989" spans="3:40" ht="13.5" customHeight="1">
      <c r="C989" s="346"/>
      <c r="F989" s="345"/>
      <c r="G989" s="345"/>
      <c r="H989" s="248"/>
      <c r="K989" s="346"/>
      <c r="P989" s="248"/>
      <c r="X989" s="248"/>
      <c r="AA989" s="346"/>
      <c r="AF989" s="248"/>
      <c r="AI989" s="346"/>
      <c r="AN989" s="248"/>
    </row>
    <row r="990" spans="3:40" ht="13.5" customHeight="1">
      <c r="C990" s="346"/>
      <c r="F990" s="345"/>
      <c r="G990" s="345"/>
      <c r="H990" s="248"/>
      <c r="K990" s="346"/>
      <c r="P990" s="248"/>
      <c r="X990" s="248"/>
      <c r="AA990" s="346"/>
      <c r="AF990" s="248"/>
      <c r="AI990" s="346"/>
      <c r="AN990" s="248"/>
    </row>
    <row r="991" spans="3:40" ht="13.5" customHeight="1">
      <c r="C991" s="346"/>
      <c r="F991" s="345"/>
      <c r="G991" s="345"/>
      <c r="H991" s="248"/>
      <c r="K991" s="346"/>
      <c r="P991" s="248"/>
      <c r="X991" s="248"/>
      <c r="AA991" s="346"/>
      <c r="AF991" s="248"/>
      <c r="AI991" s="346"/>
      <c r="AN991" s="248"/>
    </row>
    <row r="992" spans="3:40" ht="13.5" customHeight="1">
      <c r="C992" s="346"/>
      <c r="F992" s="345"/>
      <c r="G992" s="345"/>
      <c r="H992" s="248"/>
      <c r="K992" s="346"/>
      <c r="P992" s="248"/>
      <c r="X992" s="248"/>
      <c r="AA992" s="346"/>
      <c r="AF992" s="248"/>
      <c r="AI992" s="346"/>
      <c r="AN992" s="248"/>
    </row>
    <row r="993" spans="3:40" ht="13.5" customHeight="1">
      <c r="C993" s="346"/>
      <c r="F993" s="345"/>
      <c r="G993" s="345"/>
      <c r="H993" s="248"/>
      <c r="K993" s="346"/>
      <c r="P993" s="248"/>
      <c r="X993" s="248"/>
      <c r="AA993" s="346"/>
      <c r="AF993" s="248"/>
      <c r="AI993" s="346"/>
      <c r="AN993" s="248"/>
    </row>
    <row r="994" spans="3:40" ht="13.5" customHeight="1">
      <c r="C994" s="346"/>
      <c r="F994" s="345"/>
      <c r="G994" s="345"/>
      <c r="H994" s="248"/>
      <c r="K994" s="346"/>
      <c r="P994" s="248"/>
      <c r="X994" s="248"/>
      <c r="AA994" s="346"/>
      <c r="AF994" s="248"/>
      <c r="AI994" s="346"/>
      <c r="AN994" s="248"/>
    </row>
    <row r="995" spans="3:40" ht="13.5" customHeight="1">
      <c r="C995" s="346"/>
      <c r="F995" s="345"/>
      <c r="G995" s="345"/>
      <c r="H995" s="248"/>
      <c r="K995" s="346"/>
      <c r="P995" s="248"/>
      <c r="X995" s="248"/>
      <c r="AA995" s="346"/>
      <c r="AF995" s="248"/>
      <c r="AI995" s="346"/>
      <c r="AN995" s="248"/>
    </row>
    <row r="996" spans="3:40" ht="13.5" customHeight="1">
      <c r="C996" s="346"/>
      <c r="F996" s="345"/>
      <c r="G996" s="345"/>
      <c r="H996" s="248"/>
      <c r="K996" s="346"/>
      <c r="P996" s="248"/>
      <c r="X996" s="248"/>
      <c r="AA996" s="346"/>
      <c r="AF996" s="248"/>
      <c r="AI996" s="346"/>
      <c r="AN996" s="248"/>
    </row>
    <row r="997" spans="3:40" ht="13.5" customHeight="1">
      <c r="C997" s="346"/>
      <c r="F997" s="345"/>
      <c r="G997" s="345"/>
      <c r="H997" s="248"/>
      <c r="K997" s="346"/>
      <c r="P997" s="248"/>
      <c r="X997" s="248"/>
      <c r="AA997" s="346"/>
      <c r="AF997" s="248"/>
      <c r="AI997" s="346"/>
      <c r="AN997" s="248"/>
    </row>
    <row r="998" spans="3:40" ht="13.5" customHeight="1">
      <c r="C998" s="346"/>
      <c r="F998" s="345"/>
      <c r="G998" s="345"/>
      <c r="H998" s="248"/>
      <c r="K998" s="346"/>
      <c r="P998" s="248"/>
      <c r="X998" s="248"/>
      <c r="AA998" s="346"/>
      <c r="AF998" s="248"/>
      <c r="AI998" s="346"/>
      <c r="AN998" s="248"/>
    </row>
    <row r="999" spans="3:40" ht="13.5" customHeight="1">
      <c r="C999" s="346"/>
      <c r="F999" s="345"/>
      <c r="G999" s="345"/>
      <c r="H999" s="248"/>
      <c r="K999" s="346"/>
      <c r="P999" s="248"/>
      <c r="X999" s="248"/>
      <c r="AA999" s="346"/>
      <c r="AF999" s="248"/>
      <c r="AI999" s="346"/>
      <c r="AN999" s="248"/>
    </row>
    <row r="1000" spans="3:40" ht="13.5" customHeight="1">
      <c r="C1000" s="346"/>
      <c r="F1000" s="345"/>
      <c r="G1000" s="345"/>
      <c r="H1000" s="248"/>
      <c r="K1000" s="346"/>
      <c r="P1000" s="248"/>
      <c r="X1000" s="248"/>
      <c r="AA1000" s="346"/>
      <c r="AF1000" s="248"/>
      <c r="AI1000" s="346"/>
      <c r="AN1000" s="248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B24:B29"/>
    <mergeCell ref="AH17:AH23"/>
    <mergeCell ref="Z17:Z23"/>
    <mergeCell ref="J17:J2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76" workbookViewId="0">
      <selection activeCell="Z17" sqref="Z17:Z23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4.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4.75" style="246" bestFit="1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625" style="246" customWidth="1"/>
    <col min="28" max="28" width="4.375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2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591" t="s">
        <v>15</v>
      </c>
      <c r="E1" s="592"/>
      <c r="F1" s="592"/>
      <c r="G1" s="592"/>
      <c r="H1" s="592"/>
      <c r="I1" s="592"/>
      <c r="J1" s="592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188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351" t="s">
        <v>20</v>
      </c>
      <c r="C2" s="352" t="s">
        <v>21</v>
      </c>
      <c r="D2" s="606">
        <v>70</v>
      </c>
      <c r="E2" s="594"/>
      <c r="F2" s="353"/>
      <c r="G2" s="353"/>
      <c r="H2" s="353"/>
      <c r="I2" s="353"/>
      <c r="J2" s="252"/>
      <c r="K2" s="595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</row>
    <row r="3" spans="1:41" ht="13.5" customHeight="1">
      <c r="A3" s="596" t="s">
        <v>22</v>
      </c>
      <c r="B3" s="253"/>
      <c r="C3" s="598">
        <v>46132</v>
      </c>
      <c r="D3" s="599"/>
      <c r="E3" s="254"/>
      <c r="F3" s="254"/>
      <c r="G3" s="254"/>
      <c r="H3" s="255"/>
      <c r="I3" s="256" t="s">
        <v>23</v>
      </c>
      <c r="J3" s="253"/>
      <c r="K3" s="598">
        <v>46133</v>
      </c>
      <c r="L3" s="599"/>
      <c r="M3" s="254"/>
      <c r="N3" s="254"/>
      <c r="O3" s="254"/>
      <c r="P3" s="255"/>
      <c r="Q3" s="256" t="s">
        <v>24</v>
      </c>
      <c r="R3" s="253"/>
      <c r="S3" s="598">
        <v>46134</v>
      </c>
      <c r="T3" s="599"/>
      <c r="U3" s="254"/>
      <c r="V3" s="254"/>
      <c r="W3" s="254"/>
      <c r="X3" s="255"/>
      <c r="Y3" s="256" t="s">
        <v>25</v>
      </c>
      <c r="Z3" s="253"/>
      <c r="AA3" s="598">
        <v>46135</v>
      </c>
      <c r="AB3" s="599"/>
      <c r="AC3" s="254"/>
      <c r="AD3" s="254"/>
      <c r="AE3" s="254"/>
      <c r="AF3" s="255"/>
      <c r="AG3" s="256" t="s">
        <v>26</v>
      </c>
      <c r="AH3" s="253"/>
      <c r="AI3" s="598">
        <v>46136</v>
      </c>
      <c r="AJ3" s="599"/>
      <c r="AK3" s="254"/>
      <c r="AL3" s="254"/>
      <c r="AM3" s="254"/>
      <c r="AN3" s="255"/>
      <c r="AO3" s="256" t="s">
        <v>27</v>
      </c>
    </row>
    <row r="4" spans="1:41" ht="13.5" customHeight="1">
      <c r="A4" s="597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620" t="s">
        <v>36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621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 t="shared" ref="H6:H7" si="0">(D6*$D$2)/1000</f>
        <v>3.5</v>
      </c>
      <c r="I6" s="268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 t="shared" ref="X6:X7" si="1">(T6*$D$2)/1000</f>
        <v>4.9000000000000004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 t="shared" ref="AN6:AN7" si="2">(AJ6*$D$2)/1000</f>
        <v>3.85</v>
      </c>
      <c r="AO6" s="268"/>
    </row>
    <row r="7" spans="1:41" ht="13.5" customHeight="1">
      <c r="A7" s="621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 t="shared" si="0"/>
        <v>5.25</v>
      </c>
      <c r="I7" s="268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 t="s">
        <v>63</v>
      </c>
      <c r="T7" s="263">
        <v>60</v>
      </c>
      <c r="U7" s="270"/>
      <c r="V7" s="265"/>
      <c r="W7" s="271"/>
      <c r="X7" s="267">
        <f t="shared" si="1"/>
        <v>4.2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 t="shared" si="2"/>
        <v>4.9000000000000004</v>
      </c>
      <c r="AO7" s="268"/>
    </row>
    <row r="8" spans="1:41" ht="13.5" customHeight="1">
      <c r="A8" s="621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621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621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621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621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621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621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621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622"/>
      <c r="B16" s="269"/>
      <c r="C16" s="407"/>
      <c r="D16" s="408"/>
      <c r="E16" s="408"/>
      <c r="F16" s="408"/>
      <c r="G16" s="408"/>
      <c r="H16" s="409"/>
      <c r="I16" s="410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623" t="s">
        <v>48</v>
      </c>
      <c r="B17" s="294" t="s">
        <v>233</v>
      </c>
      <c r="C17" s="385" t="s">
        <v>236</v>
      </c>
      <c r="D17" s="386">
        <v>30</v>
      </c>
      <c r="E17" s="307"/>
      <c r="F17" s="308"/>
      <c r="G17" s="309"/>
      <c r="H17" s="310">
        <f>(D17*$D$2)/1000</f>
        <v>2.1</v>
      </c>
      <c r="I17" s="301"/>
      <c r="J17" s="626" t="s">
        <v>238</v>
      </c>
      <c r="K17" s="356" t="s">
        <v>239</v>
      </c>
      <c r="L17" s="304">
        <v>30</v>
      </c>
      <c r="M17" s="305"/>
      <c r="N17" s="357"/>
      <c r="O17" s="306"/>
      <c r="P17" s="267">
        <f t="shared" ref="P17" si="3">(L17*$D$2)/1000</f>
        <v>2.1</v>
      </c>
      <c r="Q17" s="301"/>
      <c r="R17" s="607" t="s">
        <v>240</v>
      </c>
      <c r="S17" s="356" t="s">
        <v>241</v>
      </c>
      <c r="T17" s="304">
        <v>40</v>
      </c>
      <c r="U17" s="305"/>
      <c r="V17" s="357"/>
      <c r="W17" s="306"/>
      <c r="X17" s="267">
        <f t="shared" ref="X17" si="4">(T17*$D$2)/1000</f>
        <v>2.8</v>
      </c>
      <c r="Y17" s="301"/>
      <c r="Z17" s="615" t="s">
        <v>261</v>
      </c>
      <c r="AA17" s="321" t="s">
        <v>54</v>
      </c>
      <c r="AB17" s="317">
        <v>15</v>
      </c>
      <c r="AC17" s="572"/>
      <c r="AD17" s="363"/>
      <c r="AE17" s="317"/>
      <c r="AF17" s="571">
        <v>3</v>
      </c>
      <c r="AG17" s="301"/>
      <c r="AH17" s="607" t="s">
        <v>149</v>
      </c>
      <c r="AI17" s="356" t="s">
        <v>149</v>
      </c>
      <c r="AJ17" s="304">
        <v>40</v>
      </c>
      <c r="AK17" s="305"/>
      <c r="AL17" s="357"/>
      <c r="AM17" s="306"/>
      <c r="AN17" s="267">
        <f t="shared" ref="AN17" si="5">(AJ17*$D$2)/1000</f>
        <v>2.8</v>
      </c>
      <c r="AO17" s="301"/>
    </row>
    <row r="18" spans="1:41" ht="13.5" customHeight="1">
      <c r="A18" s="624"/>
      <c r="B18" s="269" t="s">
        <v>234</v>
      </c>
      <c r="C18" s="273"/>
      <c r="D18" s="280"/>
      <c r="E18" s="302"/>
      <c r="F18" s="277"/>
      <c r="G18" s="279"/>
      <c r="H18" s="267"/>
      <c r="I18" s="268"/>
      <c r="J18" s="627"/>
      <c r="K18" s="321"/>
      <c r="L18" s="317"/>
      <c r="M18" s="322"/>
      <c r="N18" s="323"/>
      <c r="O18" s="232"/>
      <c r="P18" s="267"/>
      <c r="Q18" s="268"/>
      <c r="R18" s="608"/>
      <c r="S18" s="321"/>
      <c r="T18" s="317"/>
      <c r="U18" s="322"/>
      <c r="V18" s="323"/>
      <c r="W18" s="232"/>
      <c r="X18" s="239"/>
      <c r="Y18" s="268"/>
      <c r="Z18" s="616"/>
      <c r="AA18" s="321" t="s">
        <v>153</v>
      </c>
      <c r="AB18" s="317">
        <v>15</v>
      </c>
      <c r="AC18" s="573"/>
      <c r="AD18" s="363"/>
      <c r="AE18" s="317"/>
      <c r="AF18" s="571">
        <v>3</v>
      </c>
      <c r="AG18" s="268"/>
      <c r="AH18" s="608"/>
      <c r="AI18" s="321"/>
      <c r="AJ18" s="317"/>
      <c r="AK18" s="322"/>
      <c r="AL18" s="323"/>
      <c r="AM18" s="232"/>
      <c r="AN18" s="239"/>
      <c r="AO18" s="268"/>
    </row>
    <row r="19" spans="1:41" ht="13.5" customHeight="1">
      <c r="A19" s="624"/>
      <c r="B19" s="269" t="s">
        <v>235</v>
      </c>
      <c r="C19" s="273"/>
      <c r="D19" s="280"/>
      <c r="E19" s="314"/>
      <c r="F19" s="277"/>
      <c r="G19" s="279"/>
      <c r="H19" s="267"/>
      <c r="I19" s="268"/>
      <c r="J19" s="627"/>
      <c r="K19" s="321"/>
      <c r="L19" s="317"/>
      <c r="M19" s="322"/>
      <c r="N19" s="323"/>
      <c r="O19" s="232"/>
      <c r="P19" s="267"/>
      <c r="Q19" s="268"/>
      <c r="R19" s="608"/>
      <c r="S19" s="321"/>
      <c r="T19" s="317"/>
      <c r="U19" s="322"/>
      <c r="V19" s="323"/>
      <c r="W19" s="232"/>
      <c r="X19" s="239"/>
      <c r="Y19" s="268"/>
      <c r="Z19" s="616"/>
      <c r="AA19" s="321" t="s">
        <v>154</v>
      </c>
      <c r="AB19" s="317">
        <v>15</v>
      </c>
      <c r="AC19" s="573"/>
      <c r="AD19" s="363"/>
      <c r="AE19" s="317"/>
      <c r="AF19" s="571">
        <v>3</v>
      </c>
      <c r="AG19" s="268"/>
      <c r="AH19" s="608"/>
      <c r="AI19" s="321"/>
      <c r="AJ19" s="317"/>
      <c r="AK19" s="322"/>
      <c r="AL19" s="323"/>
      <c r="AM19" s="232"/>
      <c r="AN19" s="239"/>
      <c r="AO19" s="268"/>
    </row>
    <row r="20" spans="1:41" ht="13.5" customHeight="1">
      <c r="A20" s="624"/>
      <c r="B20" s="430"/>
      <c r="C20" s="273"/>
      <c r="D20" s="280"/>
      <c r="E20" s="314"/>
      <c r="F20" s="277"/>
      <c r="G20" s="279"/>
      <c r="H20" s="267"/>
      <c r="I20" s="268"/>
      <c r="J20" s="627"/>
      <c r="K20" s="321"/>
      <c r="L20" s="317"/>
      <c r="M20" s="322"/>
      <c r="N20" s="323"/>
      <c r="O20" s="232"/>
      <c r="P20" s="239"/>
      <c r="Q20" s="268"/>
      <c r="R20" s="608"/>
      <c r="S20" s="321"/>
      <c r="T20" s="317"/>
      <c r="U20" s="322"/>
      <c r="V20" s="323"/>
      <c r="W20" s="232"/>
      <c r="X20" s="239"/>
      <c r="Y20" s="268"/>
      <c r="Z20" s="616"/>
      <c r="AA20" s="321" t="s">
        <v>155</v>
      </c>
      <c r="AB20" s="317">
        <v>10</v>
      </c>
      <c r="AC20" s="573"/>
      <c r="AD20" s="363"/>
      <c r="AE20" s="317"/>
      <c r="AF20" s="571">
        <v>1</v>
      </c>
      <c r="AG20" s="268"/>
      <c r="AH20" s="608"/>
      <c r="AI20" s="321"/>
      <c r="AJ20" s="317"/>
      <c r="AK20" s="322"/>
      <c r="AL20" s="323"/>
      <c r="AM20" s="232"/>
      <c r="AN20" s="239"/>
      <c r="AO20" s="362"/>
    </row>
    <row r="21" spans="1:41" ht="13.5" customHeight="1">
      <c r="A21" s="624"/>
      <c r="B21" s="430"/>
      <c r="C21" s="273"/>
      <c r="D21" s="280"/>
      <c r="E21" s="302"/>
      <c r="F21" s="277"/>
      <c r="G21" s="279"/>
      <c r="H21" s="267"/>
      <c r="I21" s="268"/>
      <c r="J21" s="627"/>
      <c r="K21" s="321"/>
      <c r="L21" s="317"/>
      <c r="M21" s="322"/>
      <c r="N21" s="323"/>
      <c r="O21" s="232"/>
      <c r="P21" s="348"/>
      <c r="Q21" s="268"/>
      <c r="R21" s="608"/>
      <c r="S21" s="321"/>
      <c r="T21" s="317"/>
      <c r="U21" s="322"/>
      <c r="V21" s="323"/>
      <c r="W21" s="232"/>
      <c r="X21" s="348"/>
      <c r="Y21" s="268"/>
      <c r="Z21" s="616"/>
      <c r="AA21" s="321" t="s">
        <v>156</v>
      </c>
      <c r="AB21" s="317">
        <v>15</v>
      </c>
      <c r="AC21" s="573"/>
      <c r="AD21" s="363"/>
      <c r="AE21" s="317"/>
      <c r="AF21" s="571">
        <v>1</v>
      </c>
      <c r="AG21" s="268"/>
      <c r="AH21" s="608"/>
      <c r="AI21" s="321"/>
      <c r="AJ21" s="317"/>
      <c r="AK21" s="322"/>
      <c r="AL21" s="323"/>
      <c r="AM21" s="232"/>
      <c r="AN21" s="348"/>
      <c r="AO21" s="268"/>
    </row>
    <row r="22" spans="1:41" ht="13.5" customHeight="1">
      <c r="A22" s="624"/>
      <c r="B22" s="269"/>
      <c r="C22" s="273"/>
      <c r="D22" s="280"/>
      <c r="E22" s="314"/>
      <c r="F22" s="277"/>
      <c r="G22" s="279"/>
      <c r="H22" s="267"/>
      <c r="I22" s="268"/>
      <c r="J22" s="627"/>
      <c r="K22" s="321"/>
      <c r="L22" s="317"/>
      <c r="M22" s="322"/>
      <c r="N22" s="323"/>
      <c r="O22" s="232"/>
      <c r="P22" s="348"/>
      <c r="Q22" s="268"/>
      <c r="R22" s="608"/>
      <c r="S22" s="321"/>
      <c r="T22" s="317"/>
      <c r="U22" s="322"/>
      <c r="V22" s="323"/>
      <c r="W22" s="232"/>
      <c r="X22" s="348"/>
      <c r="Y22" s="268"/>
      <c r="Z22" s="616"/>
      <c r="AA22" s="321" t="s">
        <v>157</v>
      </c>
      <c r="AB22" s="317">
        <v>5</v>
      </c>
      <c r="AC22" s="573"/>
      <c r="AD22" s="363"/>
      <c r="AE22" s="317"/>
      <c r="AF22" s="571">
        <v>1</v>
      </c>
      <c r="AG22" s="268"/>
      <c r="AH22" s="608"/>
      <c r="AI22" s="321"/>
      <c r="AJ22" s="317"/>
      <c r="AK22" s="322"/>
      <c r="AL22" s="323"/>
      <c r="AM22" s="232"/>
      <c r="AN22" s="348"/>
      <c r="AO22" s="268"/>
    </row>
    <row r="23" spans="1:41" ht="13.5" customHeight="1">
      <c r="A23" s="624"/>
      <c r="B23" s="269"/>
      <c r="C23" s="273"/>
      <c r="D23" s="280"/>
      <c r="E23" s="278"/>
      <c r="F23" s="278"/>
      <c r="G23" s="279"/>
      <c r="H23" s="267"/>
      <c r="I23" s="268"/>
      <c r="J23" s="628"/>
      <c r="K23" s="321"/>
      <c r="L23" s="317"/>
      <c r="M23" s="363"/>
      <c r="N23" s="363"/>
      <c r="O23" s="232"/>
      <c r="P23" s="348"/>
      <c r="Q23" s="268"/>
      <c r="R23" s="609"/>
      <c r="S23" s="321"/>
      <c r="T23" s="317"/>
      <c r="U23" s="363"/>
      <c r="V23" s="363"/>
      <c r="W23" s="232"/>
      <c r="X23" s="348"/>
      <c r="Y23" s="268"/>
      <c r="Z23" s="617"/>
      <c r="AA23" s="321"/>
      <c r="AB23" s="317"/>
      <c r="AC23" s="363"/>
      <c r="AD23" s="363"/>
      <c r="AE23" s="317"/>
      <c r="AF23" s="571"/>
      <c r="AG23" s="268"/>
      <c r="AH23" s="609"/>
      <c r="AI23" s="321"/>
      <c r="AJ23" s="317"/>
      <c r="AK23" s="363"/>
      <c r="AL23" s="363"/>
      <c r="AM23" s="232"/>
      <c r="AN23" s="348"/>
      <c r="AO23" s="268"/>
    </row>
    <row r="24" spans="1:41" ht="13.5" customHeight="1">
      <c r="A24" s="624"/>
      <c r="B24" s="610" t="s">
        <v>12</v>
      </c>
      <c r="C24" s="321" t="s">
        <v>12</v>
      </c>
      <c r="D24" s="317">
        <v>190</v>
      </c>
      <c r="E24" s="363"/>
      <c r="F24" s="363"/>
      <c r="G24" s="232"/>
      <c r="H24" s="267">
        <f t="shared" ref="H24" si="6">(D24*$D$2)/1000</f>
        <v>13.3</v>
      </c>
      <c r="I24" s="268"/>
      <c r="J24" s="269" t="s">
        <v>254</v>
      </c>
      <c r="K24" s="328" t="s">
        <v>255</v>
      </c>
      <c r="L24" s="280">
        <v>10</v>
      </c>
      <c r="M24" s="278"/>
      <c r="N24" s="265"/>
      <c r="O24" s="279"/>
      <c r="P24" s="267">
        <v>1</v>
      </c>
      <c r="Q24" s="268"/>
      <c r="R24" s="610"/>
      <c r="S24" s="321"/>
      <c r="T24" s="317"/>
      <c r="U24" s="363"/>
      <c r="V24" s="363"/>
      <c r="W24" s="232"/>
      <c r="X24" s="267"/>
      <c r="Y24" s="268"/>
      <c r="Z24" s="327"/>
      <c r="AA24" s="273"/>
      <c r="AB24" s="280"/>
      <c r="AC24" s="278"/>
      <c r="AD24" s="278"/>
      <c r="AE24" s="279"/>
      <c r="AF24" s="267"/>
      <c r="AG24" s="268"/>
      <c r="AH24" s="610" t="s">
        <v>12</v>
      </c>
      <c r="AI24" s="321" t="s">
        <v>12</v>
      </c>
      <c r="AJ24" s="317">
        <v>190</v>
      </c>
      <c r="AK24" s="363"/>
      <c r="AL24" s="363"/>
      <c r="AM24" s="232"/>
      <c r="AN24" s="267">
        <f t="shared" ref="AN24" si="7">(AJ24*$D$2)/1000</f>
        <v>13.3</v>
      </c>
      <c r="AO24" s="268"/>
    </row>
    <row r="25" spans="1:41" ht="13.5" customHeight="1">
      <c r="A25" s="624"/>
      <c r="B25" s="618"/>
      <c r="C25" s="365"/>
      <c r="D25" s="317"/>
      <c r="E25" s="363"/>
      <c r="F25" s="366"/>
      <c r="G25" s="232"/>
      <c r="H25" s="348"/>
      <c r="I25" s="332"/>
      <c r="J25" s="269" t="s">
        <v>252</v>
      </c>
      <c r="K25" s="273"/>
      <c r="L25" s="280"/>
      <c r="M25" s="275"/>
      <c r="N25" s="275"/>
      <c r="O25" s="266"/>
      <c r="P25" s="267"/>
      <c r="Q25" s="332"/>
      <c r="R25" s="618"/>
      <c r="S25" s="365"/>
      <c r="T25" s="317"/>
      <c r="U25" s="363"/>
      <c r="V25" s="366"/>
      <c r="W25" s="232"/>
      <c r="X25" s="348"/>
      <c r="Y25" s="268"/>
      <c r="Z25" s="269"/>
      <c r="AA25" s="328"/>
      <c r="AB25" s="280"/>
      <c r="AC25" s="278"/>
      <c r="AD25" s="265"/>
      <c r="AE25" s="279"/>
      <c r="AF25" s="267"/>
      <c r="AG25" s="268"/>
      <c r="AH25" s="608"/>
      <c r="AI25" s="365"/>
      <c r="AJ25" s="317"/>
      <c r="AK25" s="363"/>
      <c r="AL25" s="366"/>
      <c r="AM25" s="232"/>
      <c r="AN25" s="348"/>
      <c r="AO25" s="268"/>
    </row>
    <row r="26" spans="1:41" ht="13.5" customHeight="1">
      <c r="A26" s="624"/>
      <c r="B26" s="618"/>
      <c r="C26" s="321"/>
      <c r="D26" s="317"/>
      <c r="E26" s="367"/>
      <c r="F26" s="367"/>
      <c r="G26" s="368"/>
      <c r="H26" s="348"/>
      <c r="I26" s="268"/>
      <c r="J26" s="269"/>
      <c r="K26" s="273"/>
      <c r="L26" s="280"/>
      <c r="M26" s="281"/>
      <c r="N26" s="278"/>
      <c r="O26" s="279"/>
      <c r="P26" s="267"/>
      <c r="Q26" s="268"/>
      <c r="R26" s="618"/>
      <c r="S26" s="321"/>
      <c r="T26" s="317"/>
      <c r="U26" s="367"/>
      <c r="V26" s="367"/>
      <c r="W26" s="368"/>
      <c r="X26" s="348"/>
      <c r="Y26" s="332"/>
      <c r="Z26" s="269"/>
      <c r="AA26" s="273"/>
      <c r="AB26" s="280"/>
      <c r="AC26" s="275"/>
      <c r="AD26" s="275"/>
      <c r="AE26" s="266"/>
      <c r="AF26" s="267"/>
      <c r="AG26" s="332"/>
      <c r="AH26" s="608"/>
      <c r="AI26" s="321"/>
      <c r="AJ26" s="317"/>
      <c r="AK26" s="367"/>
      <c r="AL26" s="367"/>
      <c r="AM26" s="368"/>
      <c r="AN26" s="348"/>
      <c r="AO26" s="268"/>
    </row>
    <row r="27" spans="1:41" ht="13.5" customHeight="1">
      <c r="A27" s="624"/>
      <c r="B27" s="618"/>
      <c r="C27" s="321"/>
      <c r="D27" s="317"/>
      <c r="E27" s="369"/>
      <c r="F27" s="363"/>
      <c r="G27" s="232"/>
      <c r="H27" s="239"/>
      <c r="I27" s="268"/>
      <c r="J27" s="269"/>
      <c r="K27" s="273"/>
      <c r="L27" s="280"/>
      <c r="M27" s="263"/>
      <c r="N27" s="278"/>
      <c r="O27" s="279"/>
      <c r="P27" s="267"/>
      <c r="Q27" s="268"/>
      <c r="R27" s="618"/>
      <c r="S27" s="321"/>
      <c r="T27" s="317"/>
      <c r="U27" s="369"/>
      <c r="V27" s="363"/>
      <c r="W27" s="232"/>
      <c r="X27" s="239"/>
      <c r="Y27" s="268"/>
      <c r="Z27" s="269"/>
      <c r="AA27" s="273"/>
      <c r="AB27" s="280"/>
      <c r="AC27" s="263"/>
      <c r="AD27" s="278"/>
      <c r="AE27" s="279"/>
      <c r="AF27" s="267"/>
      <c r="AG27" s="268"/>
      <c r="AH27" s="608"/>
      <c r="AI27" s="321"/>
      <c r="AJ27" s="317"/>
      <c r="AK27" s="369"/>
      <c r="AL27" s="363"/>
      <c r="AM27" s="232"/>
      <c r="AN27" s="239"/>
      <c r="AO27" s="332"/>
    </row>
    <row r="28" spans="1:41" ht="13.5" customHeight="1">
      <c r="A28" s="624"/>
      <c r="B28" s="618"/>
      <c r="C28" s="321"/>
      <c r="D28" s="317"/>
      <c r="E28" s="364"/>
      <c r="F28" s="363"/>
      <c r="G28" s="232"/>
      <c r="H28" s="348"/>
      <c r="I28" s="268"/>
      <c r="J28" s="370"/>
      <c r="K28" s="371"/>
      <c r="L28" s="371"/>
      <c r="M28" s="263"/>
      <c r="N28" s="265"/>
      <c r="O28" s="277"/>
      <c r="P28" s="267"/>
      <c r="Q28" s="268"/>
      <c r="R28" s="618"/>
      <c r="S28" s="321"/>
      <c r="T28" s="317"/>
      <c r="U28" s="364"/>
      <c r="V28" s="363"/>
      <c r="W28" s="232"/>
      <c r="X28" s="348"/>
      <c r="Y28" s="268"/>
      <c r="Z28" s="269"/>
      <c r="AA28" s="273"/>
      <c r="AB28" s="280"/>
      <c r="AC28" s="263"/>
      <c r="AD28" s="278"/>
      <c r="AE28" s="279"/>
      <c r="AF28" s="267"/>
      <c r="AG28" s="268"/>
      <c r="AH28" s="608"/>
      <c r="AI28" s="321"/>
      <c r="AJ28" s="317"/>
      <c r="AK28" s="364"/>
      <c r="AL28" s="363"/>
      <c r="AM28" s="232"/>
      <c r="AN28" s="348"/>
      <c r="AO28" s="268"/>
    </row>
    <row r="29" spans="1:41" ht="13.5" customHeight="1" thickBot="1">
      <c r="A29" s="625"/>
      <c r="B29" s="619"/>
      <c r="C29" s="372"/>
      <c r="D29" s="372"/>
      <c r="E29" s="373"/>
      <c r="F29" s="374"/>
      <c r="G29" s="375"/>
      <c r="H29" s="350"/>
      <c r="I29" s="338"/>
      <c r="J29" s="466"/>
      <c r="K29" s="334"/>
      <c r="L29" s="334"/>
      <c r="M29" s="335"/>
      <c r="N29" s="336"/>
      <c r="O29" s="337"/>
      <c r="P29" s="291"/>
      <c r="Q29" s="338"/>
      <c r="R29" s="619"/>
      <c r="S29" s="372"/>
      <c r="T29" s="372"/>
      <c r="U29" s="373"/>
      <c r="V29" s="374"/>
      <c r="W29" s="375"/>
      <c r="X29" s="350"/>
      <c r="Y29" s="338"/>
      <c r="Z29" s="333"/>
      <c r="AA29" s="334"/>
      <c r="AB29" s="334"/>
      <c r="AC29" s="335"/>
      <c r="AD29" s="336"/>
      <c r="AE29" s="337"/>
      <c r="AF29" s="291"/>
      <c r="AG29" s="338"/>
      <c r="AH29" s="611"/>
      <c r="AI29" s="372"/>
      <c r="AJ29" s="372"/>
      <c r="AK29" s="373"/>
      <c r="AL29" s="374"/>
      <c r="AM29" s="375"/>
      <c r="AN29" s="350"/>
      <c r="AO29" s="338"/>
    </row>
    <row r="30" spans="1:41" ht="13.5" customHeight="1">
      <c r="B30" s="343"/>
      <c r="C30" s="344" t="s">
        <v>60</v>
      </c>
      <c r="F30" s="345"/>
      <c r="G30" s="345"/>
      <c r="H30" s="248"/>
      <c r="J30" s="343"/>
      <c r="K30" s="344" t="s">
        <v>61</v>
      </c>
      <c r="L30" s="343"/>
      <c r="P30" s="248"/>
      <c r="R30" s="343"/>
      <c r="S30" s="343" t="s">
        <v>62</v>
      </c>
      <c r="X30" s="248"/>
      <c r="Z30" s="343"/>
      <c r="AA30" s="344"/>
      <c r="AF30" s="248"/>
      <c r="AH30" s="343"/>
      <c r="AI30" s="344"/>
      <c r="AN30" s="248"/>
    </row>
    <row r="31" spans="1:41" ht="13.5" customHeight="1">
      <c r="B31" s="343"/>
      <c r="C31" s="344"/>
      <c r="F31" s="345"/>
      <c r="G31" s="345"/>
      <c r="H31" s="248"/>
      <c r="J31" s="343"/>
      <c r="K31" s="344"/>
      <c r="L31" s="343"/>
      <c r="P31" s="248"/>
      <c r="R31" s="343"/>
      <c r="S31" s="343"/>
      <c r="X31" s="248"/>
      <c r="Z31" s="343"/>
      <c r="AA31" s="344"/>
      <c r="AF31" s="248"/>
    </row>
    <row r="32" spans="1:41" ht="15.75" customHeight="1"/>
    <row r="33" spans="3:40" ht="15.75" customHeight="1">
      <c r="C33" s="346"/>
      <c r="F33" s="345"/>
      <c r="G33" s="345"/>
      <c r="H33" s="248"/>
      <c r="K33" s="346"/>
      <c r="P33" s="248"/>
      <c r="X33" s="248"/>
      <c r="AA33" s="346"/>
      <c r="AF33" s="248"/>
      <c r="AI33" s="346"/>
      <c r="AN33" s="248"/>
    </row>
    <row r="34" spans="3:40" ht="15.75" customHeight="1">
      <c r="C34" s="346"/>
      <c r="F34" s="345"/>
      <c r="G34" s="345"/>
      <c r="H34" s="248"/>
      <c r="K34" s="346"/>
      <c r="P34" s="248"/>
      <c r="X34" s="248"/>
      <c r="AA34" s="346"/>
      <c r="AF34" s="248"/>
      <c r="AI34" s="346"/>
      <c r="AN34" s="248"/>
    </row>
    <row r="35" spans="3:40" ht="15.75" customHeight="1">
      <c r="C35" s="346"/>
      <c r="F35" s="345"/>
      <c r="G35" s="345"/>
      <c r="H35" s="248"/>
      <c r="K35" s="346"/>
      <c r="P35" s="248"/>
      <c r="X35" s="248"/>
      <c r="AA35" s="346"/>
      <c r="AF35" s="248"/>
      <c r="AI35" s="346"/>
      <c r="AN35" s="248"/>
    </row>
    <row r="36" spans="3:40" ht="15.75" customHeight="1">
      <c r="C36" s="346"/>
      <c r="F36" s="345"/>
      <c r="G36" s="345"/>
      <c r="H36" s="248"/>
      <c r="K36" s="346"/>
      <c r="P36" s="248"/>
      <c r="X36" s="248"/>
      <c r="AA36" s="346"/>
      <c r="AF36" s="248"/>
      <c r="AI36" s="346"/>
      <c r="AN36" s="248"/>
    </row>
    <row r="37" spans="3:40" ht="15.75" customHeight="1">
      <c r="C37" s="346"/>
      <c r="F37" s="345"/>
      <c r="G37" s="345"/>
      <c r="H37" s="248"/>
      <c r="K37" s="346"/>
      <c r="P37" s="248"/>
      <c r="X37" s="248"/>
      <c r="AA37" s="346"/>
      <c r="AF37" s="248"/>
      <c r="AI37" s="346"/>
      <c r="AN37" s="248"/>
    </row>
    <row r="38" spans="3:40" ht="15.75" customHeight="1">
      <c r="C38" s="346"/>
      <c r="F38" s="345"/>
      <c r="G38" s="345"/>
      <c r="H38" s="248"/>
      <c r="K38" s="346"/>
      <c r="P38" s="248"/>
      <c r="X38" s="248"/>
      <c r="AA38" s="346"/>
      <c r="AF38" s="248"/>
      <c r="AI38" s="346"/>
      <c r="AN38" s="248"/>
    </row>
    <row r="39" spans="3:40" ht="15.75" customHeight="1">
      <c r="C39" s="346"/>
      <c r="F39" s="345"/>
      <c r="G39" s="345"/>
      <c r="H39" s="248"/>
      <c r="K39" s="346"/>
      <c r="P39" s="248"/>
      <c r="X39" s="248"/>
      <c r="AA39" s="346"/>
      <c r="AF39" s="248"/>
      <c r="AI39" s="346"/>
      <c r="AN39" s="248"/>
    </row>
    <row r="40" spans="3:40" ht="15.75" customHeight="1">
      <c r="C40" s="346"/>
      <c r="F40" s="345"/>
      <c r="G40" s="345"/>
      <c r="H40" s="248"/>
      <c r="K40" s="346"/>
      <c r="P40" s="248"/>
      <c r="X40" s="248"/>
      <c r="AA40" s="346"/>
      <c r="AF40" s="248"/>
      <c r="AI40" s="346"/>
      <c r="AN40" s="248"/>
    </row>
    <row r="41" spans="3:40" ht="15.75" customHeight="1">
      <c r="C41" s="346"/>
      <c r="F41" s="345"/>
      <c r="G41" s="345"/>
      <c r="H41" s="248"/>
      <c r="K41" s="346"/>
      <c r="P41" s="248"/>
      <c r="X41" s="248"/>
      <c r="AA41" s="346"/>
      <c r="AF41" s="248"/>
      <c r="AI41" s="346"/>
      <c r="AN41" s="248"/>
    </row>
    <row r="42" spans="3:40" ht="15.75" customHeight="1">
      <c r="C42" s="346"/>
      <c r="F42" s="345"/>
      <c r="G42" s="345"/>
      <c r="H42" s="248"/>
      <c r="K42" s="346"/>
      <c r="P42" s="248"/>
      <c r="X42" s="248"/>
      <c r="AA42" s="346"/>
      <c r="AF42" s="248"/>
      <c r="AI42" s="346"/>
      <c r="AN42" s="248"/>
    </row>
    <row r="43" spans="3:40" ht="15.75" customHeight="1">
      <c r="C43" s="346"/>
      <c r="F43" s="345"/>
      <c r="G43" s="345"/>
      <c r="H43" s="248"/>
      <c r="K43" s="346"/>
      <c r="P43" s="248"/>
      <c r="X43" s="248"/>
      <c r="AA43" s="346"/>
      <c r="AF43" s="248"/>
      <c r="AI43" s="346"/>
      <c r="AN43" s="248"/>
    </row>
    <row r="44" spans="3:40" ht="15.75" customHeight="1">
      <c r="C44" s="346"/>
      <c r="F44" s="345"/>
      <c r="G44" s="345"/>
      <c r="H44" s="248"/>
      <c r="K44" s="346"/>
      <c r="P44" s="248"/>
      <c r="X44" s="248"/>
      <c r="AA44" s="346"/>
      <c r="AF44" s="248"/>
      <c r="AI44" s="346"/>
      <c r="AN44" s="248"/>
    </row>
    <row r="45" spans="3:40" ht="15.75" customHeight="1">
      <c r="C45" s="346"/>
      <c r="F45" s="345"/>
      <c r="G45" s="345"/>
      <c r="H45" s="248"/>
      <c r="K45" s="346"/>
      <c r="P45" s="248"/>
      <c r="X45" s="248"/>
      <c r="AA45" s="346"/>
      <c r="AF45" s="248"/>
      <c r="AI45" s="346"/>
      <c r="AN45" s="248"/>
    </row>
    <row r="46" spans="3:40" ht="15.75" customHeight="1">
      <c r="C46" s="346"/>
      <c r="F46" s="345"/>
      <c r="G46" s="345"/>
      <c r="H46" s="248"/>
      <c r="K46" s="346"/>
      <c r="P46" s="248"/>
      <c r="X46" s="248"/>
      <c r="AA46" s="346"/>
      <c r="AF46" s="248"/>
      <c r="AI46" s="346"/>
      <c r="AN46" s="248"/>
    </row>
    <row r="47" spans="3:40" ht="15.75" customHeight="1">
      <c r="C47" s="346"/>
      <c r="F47" s="345"/>
      <c r="G47" s="345"/>
      <c r="H47" s="248"/>
      <c r="K47" s="346"/>
      <c r="P47" s="248"/>
      <c r="X47" s="248"/>
      <c r="AA47" s="346"/>
      <c r="AF47" s="248"/>
      <c r="AI47" s="346"/>
      <c r="AN47" s="248"/>
    </row>
    <row r="48" spans="3:40" ht="15.75" customHeight="1">
      <c r="C48" s="346"/>
      <c r="F48" s="345"/>
      <c r="G48" s="345"/>
      <c r="H48" s="248"/>
      <c r="K48" s="346"/>
      <c r="P48" s="248"/>
      <c r="X48" s="248"/>
      <c r="AA48" s="346"/>
      <c r="AF48" s="248"/>
      <c r="AI48" s="346"/>
      <c r="AN48" s="248"/>
    </row>
    <row r="49" spans="3:40" ht="15.75" customHeight="1">
      <c r="C49" s="346"/>
      <c r="F49" s="345"/>
      <c r="G49" s="345"/>
      <c r="H49" s="248"/>
      <c r="K49" s="346"/>
      <c r="P49" s="248"/>
      <c r="X49" s="248"/>
      <c r="AA49" s="346"/>
      <c r="AF49" s="248"/>
      <c r="AI49" s="346"/>
      <c r="AN49" s="248"/>
    </row>
    <row r="50" spans="3:40" ht="15.75" customHeight="1">
      <c r="C50" s="346"/>
      <c r="F50" s="345"/>
      <c r="G50" s="345"/>
      <c r="H50" s="248"/>
      <c r="K50" s="346"/>
      <c r="P50" s="248"/>
      <c r="X50" s="248"/>
      <c r="AA50" s="346"/>
      <c r="AF50" s="248"/>
      <c r="AI50" s="346"/>
      <c r="AN50" s="248"/>
    </row>
    <row r="51" spans="3:40" ht="15.75" customHeight="1">
      <c r="C51" s="346"/>
      <c r="F51" s="345"/>
      <c r="G51" s="345"/>
      <c r="H51" s="248"/>
      <c r="K51" s="346"/>
      <c r="P51" s="248"/>
      <c r="X51" s="248"/>
      <c r="AA51" s="346"/>
      <c r="AF51" s="248"/>
      <c r="AI51" s="346"/>
      <c r="AN51" s="248"/>
    </row>
    <row r="52" spans="3:40" ht="15.75" customHeight="1">
      <c r="C52" s="346"/>
      <c r="F52" s="345"/>
      <c r="G52" s="345"/>
      <c r="H52" s="248"/>
      <c r="K52" s="346"/>
      <c r="P52" s="248"/>
      <c r="X52" s="248"/>
      <c r="AA52" s="346"/>
      <c r="AF52" s="248"/>
      <c r="AI52" s="346"/>
      <c r="AN52" s="248"/>
    </row>
    <row r="53" spans="3:40" ht="15.75" customHeight="1">
      <c r="C53" s="346"/>
      <c r="F53" s="345"/>
      <c r="G53" s="345"/>
      <c r="H53" s="248"/>
      <c r="K53" s="346"/>
      <c r="P53" s="248"/>
      <c r="X53" s="248"/>
      <c r="AA53" s="346"/>
      <c r="AF53" s="248"/>
      <c r="AI53" s="346"/>
      <c r="AN53" s="248"/>
    </row>
    <row r="54" spans="3:40" ht="15.75" customHeight="1">
      <c r="C54" s="346"/>
      <c r="F54" s="345"/>
      <c r="G54" s="345"/>
      <c r="H54" s="248"/>
      <c r="K54" s="346"/>
      <c r="P54" s="248"/>
      <c r="X54" s="248"/>
      <c r="AA54" s="346"/>
      <c r="AF54" s="248"/>
      <c r="AI54" s="346"/>
      <c r="AN54" s="248"/>
    </row>
    <row r="55" spans="3:40" ht="15.75" customHeight="1">
      <c r="C55" s="346"/>
      <c r="F55" s="345"/>
      <c r="G55" s="345"/>
      <c r="H55" s="248"/>
      <c r="K55" s="346"/>
      <c r="P55" s="248"/>
      <c r="X55" s="248"/>
      <c r="AA55" s="346"/>
      <c r="AF55" s="248"/>
      <c r="AI55" s="346"/>
      <c r="AN55" s="248"/>
    </row>
    <row r="56" spans="3:40" ht="15.75" customHeight="1">
      <c r="C56" s="346"/>
      <c r="F56" s="345"/>
      <c r="G56" s="345"/>
      <c r="H56" s="248"/>
      <c r="K56" s="346"/>
      <c r="P56" s="248"/>
      <c r="X56" s="248"/>
      <c r="AA56" s="346"/>
      <c r="AF56" s="248"/>
      <c r="AI56" s="346"/>
      <c r="AN56" s="248"/>
    </row>
    <row r="57" spans="3:40" ht="15.75" customHeight="1">
      <c r="C57" s="346"/>
      <c r="F57" s="345"/>
      <c r="G57" s="345"/>
      <c r="H57" s="248"/>
      <c r="K57" s="346"/>
      <c r="P57" s="248"/>
      <c r="X57" s="248"/>
      <c r="AA57" s="346"/>
      <c r="AF57" s="248"/>
      <c r="AI57" s="346"/>
      <c r="AN57" s="248"/>
    </row>
    <row r="58" spans="3:40" ht="15.75" customHeight="1">
      <c r="C58" s="346"/>
      <c r="F58" s="345"/>
      <c r="G58" s="345"/>
      <c r="H58" s="248"/>
      <c r="K58" s="346"/>
      <c r="P58" s="248"/>
      <c r="X58" s="248"/>
      <c r="AA58" s="346"/>
      <c r="AF58" s="248"/>
      <c r="AI58" s="346"/>
      <c r="AN58" s="248"/>
    </row>
    <row r="59" spans="3:40" ht="15.75" customHeight="1">
      <c r="C59" s="346"/>
      <c r="F59" s="345"/>
      <c r="G59" s="345"/>
      <c r="H59" s="248"/>
      <c r="K59" s="346"/>
      <c r="P59" s="248"/>
      <c r="X59" s="248"/>
      <c r="AA59" s="346"/>
      <c r="AF59" s="248"/>
      <c r="AI59" s="346"/>
      <c r="AN59" s="248"/>
    </row>
    <row r="60" spans="3:40" ht="15.75" customHeight="1">
      <c r="C60" s="346"/>
      <c r="F60" s="345"/>
      <c r="G60" s="345"/>
      <c r="H60" s="248"/>
      <c r="K60" s="346"/>
      <c r="P60" s="248"/>
      <c r="X60" s="248"/>
      <c r="AA60" s="346"/>
      <c r="AF60" s="248"/>
      <c r="AI60" s="346"/>
      <c r="AN60" s="248"/>
    </row>
    <row r="61" spans="3:40" ht="15.75" customHeight="1">
      <c r="C61" s="346"/>
      <c r="F61" s="345"/>
      <c r="G61" s="345"/>
      <c r="H61" s="248"/>
      <c r="K61" s="346"/>
      <c r="P61" s="248"/>
      <c r="X61" s="248"/>
      <c r="AA61" s="346"/>
      <c r="AF61" s="248"/>
      <c r="AI61" s="346"/>
      <c r="AN61" s="248"/>
    </row>
    <row r="62" spans="3:40" ht="15.75" customHeight="1">
      <c r="C62" s="346"/>
      <c r="F62" s="345"/>
      <c r="G62" s="345"/>
      <c r="H62" s="248"/>
      <c r="K62" s="346"/>
      <c r="P62" s="248"/>
      <c r="X62" s="248"/>
      <c r="AA62" s="346"/>
      <c r="AF62" s="248"/>
      <c r="AI62" s="346"/>
      <c r="AN62" s="248"/>
    </row>
    <row r="63" spans="3:40" ht="15.75" customHeight="1">
      <c r="C63" s="346"/>
      <c r="F63" s="345"/>
      <c r="G63" s="345"/>
      <c r="H63" s="248"/>
      <c r="K63" s="346"/>
      <c r="P63" s="248"/>
      <c r="X63" s="248"/>
      <c r="AA63" s="346"/>
      <c r="AF63" s="248"/>
      <c r="AI63" s="346"/>
      <c r="AN63" s="248"/>
    </row>
    <row r="64" spans="3:40" ht="15.75" customHeight="1">
      <c r="C64" s="346"/>
      <c r="F64" s="345"/>
      <c r="G64" s="345"/>
      <c r="H64" s="248"/>
      <c r="K64" s="346"/>
      <c r="P64" s="248"/>
      <c r="X64" s="248"/>
      <c r="AA64" s="346"/>
      <c r="AF64" s="248"/>
      <c r="AI64" s="346"/>
      <c r="AN64" s="248"/>
    </row>
    <row r="65" spans="3:40" ht="15.75" customHeight="1">
      <c r="C65" s="346"/>
      <c r="F65" s="345"/>
      <c r="G65" s="345"/>
      <c r="H65" s="248"/>
      <c r="K65" s="346"/>
      <c r="P65" s="248"/>
      <c r="X65" s="248"/>
      <c r="AA65" s="346"/>
      <c r="AF65" s="248"/>
      <c r="AI65" s="346"/>
      <c r="AN65" s="248"/>
    </row>
    <row r="66" spans="3:40" ht="15.75" customHeight="1">
      <c r="C66" s="346"/>
      <c r="F66" s="345"/>
      <c r="G66" s="345"/>
      <c r="H66" s="248"/>
      <c r="K66" s="346"/>
      <c r="P66" s="248"/>
      <c r="X66" s="248"/>
      <c r="AA66" s="346"/>
      <c r="AF66" s="248"/>
      <c r="AI66" s="346"/>
      <c r="AN66" s="248"/>
    </row>
    <row r="67" spans="3:40" ht="15.75" customHeight="1">
      <c r="C67" s="346"/>
      <c r="F67" s="345"/>
      <c r="G67" s="345"/>
      <c r="H67" s="248"/>
      <c r="K67" s="346"/>
      <c r="P67" s="248"/>
      <c r="X67" s="248"/>
      <c r="AA67" s="346"/>
      <c r="AF67" s="248"/>
      <c r="AI67" s="346"/>
      <c r="AN67" s="248"/>
    </row>
    <row r="68" spans="3:40" ht="15.75" customHeight="1">
      <c r="C68" s="346"/>
      <c r="F68" s="345"/>
      <c r="G68" s="345"/>
      <c r="H68" s="248"/>
      <c r="K68" s="346"/>
      <c r="P68" s="248"/>
      <c r="X68" s="248"/>
      <c r="AA68" s="346"/>
      <c r="AF68" s="248"/>
      <c r="AI68" s="346"/>
      <c r="AN68" s="248"/>
    </row>
    <row r="69" spans="3:40" ht="15.75" customHeight="1">
      <c r="C69" s="346"/>
      <c r="F69" s="345"/>
      <c r="G69" s="345"/>
      <c r="H69" s="248"/>
      <c r="K69" s="346"/>
      <c r="P69" s="248"/>
      <c r="X69" s="248"/>
      <c r="AA69" s="346"/>
      <c r="AF69" s="248"/>
      <c r="AI69" s="346"/>
      <c r="AN69" s="248"/>
    </row>
    <row r="70" spans="3:40" ht="15.75" customHeight="1">
      <c r="C70" s="346"/>
      <c r="F70" s="345"/>
      <c r="G70" s="345"/>
      <c r="H70" s="248"/>
      <c r="K70" s="346"/>
      <c r="P70" s="248"/>
      <c r="X70" s="248"/>
      <c r="AA70" s="346"/>
      <c r="AF70" s="248"/>
      <c r="AI70" s="346"/>
      <c r="AN70" s="248"/>
    </row>
    <row r="71" spans="3:40" ht="15.75" customHeight="1">
      <c r="C71" s="346"/>
      <c r="F71" s="345"/>
      <c r="G71" s="345"/>
      <c r="H71" s="248"/>
      <c r="K71" s="346"/>
      <c r="P71" s="248"/>
      <c r="X71" s="248"/>
      <c r="AA71" s="346"/>
      <c r="AF71" s="248"/>
      <c r="AI71" s="346"/>
      <c r="AN71" s="248"/>
    </row>
    <row r="72" spans="3:40" ht="15.75" customHeight="1">
      <c r="C72" s="346"/>
      <c r="F72" s="345"/>
      <c r="G72" s="345"/>
      <c r="H72" s="248"/>
      <c r="K72" s="346"/>
      <c r="P72" s="248"/>
      <c r="X72" s="248"/>
      <c r="AA72" s="346"/>
      <c r="AF72" s="248"/>
      <c r="AI72" s="346"/>
      <c r="AN72" s="248"/>
    </row>
    <row r="73" spans="3:40" ht="15.75" customHeight="1">
      <c r="C73" s="346"/>
      <c r="F73" s="345"/>
      <c r="G73" s="345"/>
      <c r="H73" s="248"/>
      <c r="K73" s="346"/>
      <c r="P73" s="248"/>
      <c r="X73" s="248"/>
      <c r="AA73" s="346"/>
      <c r="AF73" s="248"/>
      <c r="AI73" s="346"/>
      <c r="AN73" s="248"/>
    </row>
    <row r="74" spans="3:40" ht="15.75" customHeight="1">
      <c r="C74" s="346"/>
      <c r="F74" s="345"/>
      <c r="G74" s="345"/>
      <c r="H74" s="248"/>
      <c r="K74" s="346"/>
      <c r="P74" s="248"/>
      <c r="X74" s="248"/>
      <c r="AA74" s="346"/>
      <c r="AF74" s="248"/>
      <c r="AI74" s="346"/>
      <c r="AN74" s="248"/>
    </row>
    <row r="75" spans="3:40" ht="15.75" customHeight="1">
      <c r="C75" s="346"/>
      <c r="F75" s="345"/>
      <c r="G75" s="345"/>
      <c r="H75" s="248"/>
      <c r="K75" s="346"/>
      <c r="P75" s="248"/>
      <c r="X75" s="248"/>
      <c r="AA75" s="346"/>
      <c r="AF75" s="248"/>
      <c r="AI75" s="346"/>
      <c r="AN75" s="248"/>
    </row>
    <row r="76" spans="3:40" ht="15.75" customHeight="1">
      <c r="C76" s="346"/>
      <c r="F76" s="345"/>
      <c r="G76" s="345"/>
      <c r="H76" s="248"/>
      <c r="K76" s="346"/>
      <c r="P76" s="248"/>
      <c r="X76" s="248"/>
      <c r="AA76" s="346"/>
      <c r="AF76" s="248"/>
      <c r="AI76" s="346"/>
      <c r="AN76" s="248"/>
    </row>
    <row r="77" spans="3:40" ht="15.75" customHeight="1">
      <c r="C77" s="346"/>
      <c r="F77" s="345"/>
      <c r="G77" s="345"/>
      <c r="H77" s="248"/>
      <c r="K77" s="346"/>
      <c r="P77" s="248"/>
      <c r="X77" s="248"/>
      <c r="AA77" s="346"/>
      <c r="AF77" s="248"/>
      <c r="AI77" s="346"/>
      <c r="AN77" s="248"/>
    </row>
    <row r="78" spans="3:40" ht="15.75" customHeight="1">
      <c r="C78" s="346"/>
      <c r="F78" s="345"/>
      <c r="G78" s="345"/>
      <c r="H78" s="248"/>
      <c r="K78" s="346"/>
      <c r="P78" s="248"/>
      <c r="X78" s="248"/>
      <c r="AA78" s="346"/>
      <c r="AF78" s="248"/>
      <c r="AI78" s="346"/>
      <c r="AN78" s="248"/>
    </row>
    <row r="79" spans="3:40" ht="15.75" customHeight="1">
      <c r="C79" s="346"/>
      <c r="F79" s="345"/>
      <c r="G79" s="345"/>
      <c r="H79" s="248"/>
      <c r="K79" s="346"/>
      <c r="P79" s="248"/>
      <c r="X79" s="248"/>
      <c r="AA79" s="346"/>
      <c r="AF79" s="248"/>
      <c r="AI79" s="346"/>
      <c r="AN79" s="248"/>
    </row>
    <row r="80" spans="3:40" ht="15.75" customHeight="1">
      <c r="C80" s="346"/>
      <c r="F80" s="345"/>
      <c r="G80" s="345"/>
      <c r="H80" s="248"/>
      <c r="K80" s="346"/>
      <c r="P80" s="248"/>
      <c r="X80" s="248"/>
      <c r="AA80" s="346"/>
      <c r="AF80" s="248"/>
      <c r="AI80" s="346"/>
      <c r="AN80" s="248"/>
    </row>
    <row r="81" spans="3:40" ht="15.75" customHeight="1">
      <c r="C81" s="346"/>
      <c r="F81" s="345"/>
      <c r="G81" s="345"/>
      <c r="H81" s="248"/>
      <c r="K81" s="346"/>
      <c r="P81" s="248"/>
      <c r="X81" s="248"/>
      <c r="AA81" s="346"/>
      <c r="AF81" s="248"/>
      <c r="AI81" s="346"/>
      <c r="AN81" s="248"/>
    </row>
    <row r="82" spans="3:40" ht="15.75" customHeight="1">
      <c r="C82" s="346"/>
      <c r="F82" s="345"/>
      <c r="G82" s="345"/>
      <c r="H82" s="248"/>
      <c r="K82" s="346"/>
      <c r="P82" s="248"/>
      <c r="X82" s="248"/>
      <c r="AA82" s="346"/>
      <c r="AF82" s="248"/>
      <c r="AI82" s="346"/>
      <c r="AN82" s="248"/>
    </row>
    <row r="83" spans="3:40" ht="15.75" customHeight="1">
      <c r="C83" s="346"/>
      <c r="F83" s="345"/>
      <c r="G83" s="345"/>
      <c r="H83" s="248"/>
      <c r="K83" s="346"/>
      <c r="P83" s="248"/>
      <c r="X83" s="248"/>
      <c r="AA83" s="346"/>
      <c r="AF83" s="248"/>
      <c r="AI83" s="346"/>
      <c r="AN83" s="248"/>
    </row>
    <row r="84" spans="3:40" ht="15.75" customHeight="1">
      <c r="C84" s="346"/>
      <c r="F84" s="345"/>
      <c r="G84" s="345"/>
      <c r="H84" s="248"/>
      <c r="K84" s="346"/>
      <c r="P84" s="248"/>
      <c r="X84" s="248"/>
      <c r="AA84" s="346"/>
      <c r="AF84" s="248"/>
      <c r="AI84" s="346"/>
      <c r="AN84" s="248"/>
    </row>
    <row r="85" spans="3:40" ht="15.75" customHeight="1">
      <c r="C85" s="346"/>
      <c r="F85" s="345"/>
      <c r="G85" s="345"/>
      <c r="H85" s="248"/>
      <c r="K85" s="346"/>
      <c r="P85" s="248"/>
      <c r="X85" s="248"/>
      <c r="AA85" s="346"/>
      <c r="AF85" s="248"/>
      <c r="AI85" s="346"/>
      <c r="AN85" s="248"/>
    </row>
    <row r="86" spans="3:40" ht="15.75" customHeight="1">
      <c r="C86" s="346"/>
      <c r="F86" s="345"/>
      <c r="G86" s="345"/>
      <c r="H86" s="248"/>
      <c r="K86" s="346"/>
      <c r="P86" s="248"/>
      <c r="X86" s="248"/>
      <c r="AA86" s="346"/>
      <c r="AF86" s="248"/>
      <c r="AI86" s="346"/>
      <c r="AN86" s="248"/>
    </row>
    <row r="87" spans="3:40" ht="15.75" customHeight="1">
      <c r="C87" s="346"/>
      <c r="F87" s="345"/>
      <c r="G87" s="345"/>
      <c r="H87" s="248"/>
      <c r="K87" s="346"/>
      <c r="P87" s="248"/>
      <c r="X87" s="248"/>
      <c r="AA87" s="346"/>
      <c r="AF87" s="248"/>
      <c r="AI87" s="346"/>
      <c r="AN87" s="248"/>
    </row>
    <row r="88" spans="3:40" ht="15.75" customHeight="1">
      <c r="C88" s="346"/>
      <c r="F88" s="345"/>
      <c r="G88" s="345"/>
      <c r="H88" s="248"/>
      <c r="K88" s="346"/>
      <c r="P88" s="248"/>
      <c r="X88" s="248"/>
      <c r="AA88" s="346"/>
      <c r="AF88" s="248"/>
      <c r="AI88" s="346"/>
      <c r="AN88" s="248"/>
    </row>
    <row r="89" spans="3:40" ht="15.75" customHeight="1">
      <c r="C89" s="346"/>
      <c r="F89" s="345"/>
      <c r="G89" s="345"/>
      <c r="H89" s="248"/>
      <c r="K89" s="346"/>
      <c r="P89" s="248"/>
      <c r="X89" s="248"/>
      <c r="AA89" s="346"/>
      <c r="AF89" s="248"/>
      <c r="AI89" s="346"/>
      <c r="AN89" s="248"/>
    </row>
    <row r="90" spans="3:40" ht="15.75" customHeight="1">
      <c r="C90" s="346"/>
      <c r="F90" s="345"/>
      <c r="G90" s="345"/>
      <c r="H90" s="248"/>
      <c r="K90" s="346"/>
      <c r="P90" s="248"/>
      <c r="X90" s="248"/>
      <c r="AA90" s="346"/>
      <c r="AF90" s="248"/>
      <c r="AI90" s="346"/>
      <c r="AN90" s="248"/>
    </row>
    <row r="91" spans="3:40" ht="15.75" customHeight="1">
      <c r="C91" s="346"/>
      <c r="F91" s="345"/>
      <c r="G91" s="345"/>
      <c r="H91" s="248"/>
      <c r="K91" s="346"/>
      <c r="P91" s="248"/>
      <c r="X91" s="248"/>
      <c r="AA91" s="346"/>
      <c r="AF91" s="248"/>
      <c r="AI91" s="346"/>
      <c r="AN91" s="248"/>
    </row>
    <row r="92" spans="3:40" ht="15.75" customHeight="1">
      <c r="C92" s="346"/>
      <c r="F92" s="345"/>
      <c r="G92" s="345"/>
      <c r="H92" s="248"/>
      <c r="K92" s="346"/>
      <c r="P92" s="248"/>
      <c r="X92" s="248"/>
      <c r="AA92" s="346"/>
      <c r="AF92" s="248"/>
      <c r="AI92" s="346"/>
      <c r="AN92" s="248"/>
    </row>
    <row r="93" spans="3:40" ht="15.75" customHeight="1">
      <c r="C93" s="346"/>
      <c r="F93" s="345"/>
      <c r="G93" s="345"/>
      <c r="H93" s="248"/>
      <c r="K93" s="346"/>
      <c r="P93" s="248"/>
      <c r="X93" s="248"/>
      <c r="AA93" s="346"/>
      <c r="AF93" s="248"/>
      <c r="AI93" s="346"/>
      <c r="AN93" s="248"/>
    </row>
    <row r="94" spans="3:40" ht="15.75" customHeight="1">
      <c r="C94" s="346"/>
      <c r="F94" s="345"/>
      <c r="G94" s="345"/>
      <c r="H94" s="248"/>
      <c r="K94" s="346"/>
      <c r="P94" s="248"/>
      <c r="X94" s="248"/>
      <c r="AA94" s="346"/>
      <c r="AF94" s="248"/>
      <c r="AI94" s="346"/>
      <c r="AN94" s="248"/>
    </row>
    <row r="95" spans="3:40" ht="15.75" customHeight="1">
      <c r="C95" s="346"/>
      <c r="F95" s="345"/>
      <c r="G95" s="345"/>
      <c r="H95" s="248"/>
      <c r="K95" s="346"/>
      <c r="P95" s="248"/>
      <c r="X95" s="248"/>
      <c r="AA95" s="346"/>
      <c r="AF95" s="248"/>
      <c r="AI95" s="346"/>
      <c r="AN95" s="248"/>
    </row>
    <row r="96" spans="3:40" ht="15.75" customHeight="1">
      <c r="C96" s="346"/>
      <c r="F96" s="345"/>
      <c r="G96" s="345"/>
      <c r="H96" s="248"/>
      <c r="K96" s="346"/>
      <c r="P96" s="248"/>
      <c r="X96" s="248"/>
      <c r="AA96" s="346"/>
      <c r="AF96" s="248"/>
      <c r="AI96" s="346"/>
      <c r="AN96" s="248"/>
    </row>
    <row r="97" spans="3:40" ht="15.75" customHeight="1">
      <c r="C97" s="346"/>
      <c r="F97" s="345"/>
      <c r="G97" s="345"/>
      <c r="H97" s="248"/>
      <c r="K97" s="346"/>
      <c r="P97" s="248"/>
      <c r="X97" s="248"/>
      <c r="AA97" s="346"/>
      <c r="AF97" s="248"/>
      <c r="AI97" s="346"/>
      <c r="AN97" s="248"/>
    </row>
    <row r="98" spans="3:40" ht="15.75" customHeight="1">
      <c r="C98" s="346"/>
      <c r="F98" s="345"/>
      <c r="G98" s="345"/>
      <c r="H98" s="248"/>
      <c r="K98" s="346"/>
      <c r="P98" s="248"/>
      <c r="X98" s="248"/>
      <c r="AA98" s="346"/>
      <c r="AF98" s="248"/>
      <c r="AI98" s="346"/>
      <c r="AN98" s="248"/>
    </row>
    <row r="99" spans="3:40" ht="15.75" customHeight="1">
      <c r="C99" s="346"/>
      <c r="F99" s="345"/>
      <c r="G99" s="345"/>
      <c r="H99" s="248"/>
      <c r="K99" s="346"/>
      <c r="P99" s="248"/>
      <c r="X99" s="248"/>
      <c r="AA99" s="346"/>
      <c r="AF99" s="248"/>
      <c r="AI99" s="346"/>
      <c r="AN99" s="248"/>
    </row>
    <row r="100" spans="3:40" ht="15.75" customHeight="1">
      <c r="C100" s="346"/>
      <c r="F100" s="345"/>
      <c r="G100" s="345"/>
      <c r="H100" s="248"/>
      <c r="K100" s="346"/>
      <c r="P100" s="248"/>
      <c r="X100" s="248"/>
      <c r="AA100" s="346"/>
      <c r="AF100" s="248"/>
      <c r="AI100" s="346"/>
      <c r="AN100" s="248"/>
    </row>
    <row r="101" spans="3:40" ht="15.75" customHeight="1">
      <c r="C101" s="346"/>
      <c r="F101" s="345"/>
      <c r="G101" s="345"/>
      <c r="H101" s="248"/>
      <c r="K101" s="346"/>
      <c r="P101" s="248"/>
      <c r="X101" s="248"/>
      <c r="AA101" s="346"/>
      <c r="AF101" s="248"/>
      <c r="AI101" s="346"/>
      <c r="AN101" s="248"/>
    </row>
    <row r="102" spans="3:40" ht="15.75" customHeight="1">
      <c r="C102" s="346"/>
      <c r="F102" s="345"/>
      <c r="G102" s="345"/>
      <c r="H102" s="248"/>
      <c r="K102" s="346"/>
      <c r="P102" s="248"/>
      <c r="X102" s="248"/>
      <c r="AA102" s="346"/>
      <c r="AF102" s="248"/>
      <c r="AI102" s="346"/>
      <c r="AN102" s="248"/>
    </row>
    <row r="103" spans="3:40" ht="15.75" customHeight="1">
      <c r="C103" s="346"/>
      <c r="F103" s="345"/>
      <c r="G103" s="345"/>
      <c r="H103" s="248"/>
      <c r="K103" s="346"/>
      <c r="P103" s="248"/>
      <c r="X103" s="248"/>
      <c r="AA103" s="346"/>
      <c r="AF103" s="248"/>
      <c r="AI103" s="346"/>
      <c r="AN103" s="248"/>
    </row>
    <row r="104" spans="3:40" ht="15.75" customHeight="1">
      <c r="C104" s="346"/>
      <c r="F104" s="345"/>
      <c r="G104" s="345"/>
      <c r="H104" s="248"/>
      <c r="K104" s="346"/>
      <c r="P104" s="248"/>
      <c r="X104" s="248"/>
      <c r="AA104" s="346"/>
      <c r="AF104" s="248"/>
      <c r="AI104" s="346"/>
      <c r="AN104" s="248"/>
    </row>
    <row r="105" spans="3:40" ht="15.75" customHeight="1">
      <c r="C105" s="346"/>
      <c r="F105" s="345"/>
      <c r="G105" s="345"/>
      <c r="H105" s="248"/>
      <c r="K105" s="346"/>
      <c r="P105" s="248"/>
      <c r="X105" s="248"/>
      <c r="AA105" s="346"/>
      <c r="AF105" s="248"/>
      <c r="AI105" s="346"/>
      <c r="AN105" s="248"/>
    </row>
    <row r="106" spans="3:40" ht="15.75" customHeight="1">
      <c r="C106" s="346"/>
      <c r="F106" s="345"/>
      <c r="G106" s="345"/>
      <c r="H106" s="248"/>
      <c r="K106" s="346"/>
      <c r="P106" s="248"/>
      <c r="X106" s="248"/>
      <c r="AA106" s="346"/>
      <c r="AF106" s="248"/>
      <c r="AI106" s="346"/>
      <c r="AN106" s="248"/>
    </row>
    <row r="107" spans="3:40" ht="15.75" customHeight="1">
      <c r="C107" s="346"/>
      <c r="F107" s="345"/>
      <c r="G107" s="345"/>
      <c r="H107" s="248"/>
      <c r="K107" s="346"/>
      <c r="P107" s="248"/>
      <c r="X107" s="248"/>
      <c r="AA107" s="346"/>
      <c r="AF107" s="248"/>
      <c r="AI107" s="346"/>
      <c r="AN107" s="248"/>
    </row>
    <row r="108" spans="3:40" ht="15.75" customHeight="1">
      <c r="C108" s="346"/>
      <c r="F108" s="345"/>
      <c r="G108" s="345"/>
      <c r="H108" s="248"/>
      <c r="K108" s="346"/>
      <c r="P108" s="248"/>
      <c r="X108" s="248"/>
      <c r="AA108" s="346"/>
      <c r="AF108" s="248"/>
      <c r="AI108" s="346"/>
      <c r="AN108" s="248"/>
    </row>
    <row r="109" spans="3:40" ht="15.75" customHeight="1">
      <c r="C109" s="346"/>
      <c r="F109" s="345"/>
      <c r="G109" s="345"/>
      <c r="H109" s="248"/>
      <c r="K109" s="346"/>
      <c r="P109" s="248"/>
      <c r="X109" s="248"/>
      <c r="AA109" s="346"/>
      <c r="AF109" s="248"/>
      <c r="AI109" s="346"/>
      <c r="AN109" s="248"/>
    </row>
    <row r="110" spans="3:40" ht="15.75" customHeight="1">
      <c r="C110" s="346"/>
      <c r="F110" s="345"/>
      <c r="G110" s="345"/>
      <c r="H110" s="248"/>
      <c r="K110" s="346"/>
      <c r="P110" s="248"/>
      <c r="X110" s="248"/>
      <c r="AA110" s="346"/>
      <c r="AF110" s="248"/>
      <c r="AI110" s="346"/>
      <c r="AN110" s="248"/>
    </row>
    <row r="111" spans="3:40" ht="15.75" customHeight="1">
      <c r="C111" s="346"/>
      <c r="F111" s="345"/>
      <c r="G111" s="345"/>
      <c r="H111" s="248"/>
      <c r="K111" s="346"/>
      <c r="P111" s="248"/>
      <c r="X111" s="248"/>
      <c r="AA111" s="346"/>
      <c r="AF111" s="248"/>
      <c r="AI111" s="346"/>
      <c r="AN111" s="248"/>
    </row>
    <row r="112" spans="3:40" ht="15.75" customHeight="1">
      <c r="C112" s="346"/>
      <c r="F112" s="345"/>
      <c r="G112" s="345"/>
      <c r="H112" s="248"/>
      <c r="K112" s="346"/>
      <c r="P112" s="248"/>
      <c r="X112" s="248"/>
      <c r="AA112" s="346"/>
      <c r="AF112" s="248"/>
      <c r="AI112" s="346"/>
      <c r="AN112" s="248"/>
    </row>
    <row r="113" spans="3:40" ht="15.75" customHeight="1">
      <c r="C113" s="346"/>
      <c r="F113" s="345"/>
      <c r="G113" s="345"/>
      <c r="H113" s="248"/>
      <c r="K113" s="346"/>
      <c r="P113" s="248"/>
      <c r="X113" s="248"/>
      <c r="AA113" s="346"/>
      <c r="AF113" s="248"/>
      <c r="AI113" s="346"/>
      <c r="AN113" s="248"/>
    </row>
    <row r="114" spans="3:40" ht="15.75" customHeight="1">
      <c r="C114" s="346"/>
      <c r="F114" s="345"/>
      <c r="G114" s="345"/>
      <c r="H114" s="248"/>
      <c r="K114" s="346"/>
      <c r="P114" s="248"/>
      <c r="X114" s="248"/>
      <c r="AA114" s="346"/>
      <c r="AF114" s="248"/>
      <c r="AI114" s="346"/>
      <c r="AN114" s="248"/>
    </row>
    <row r="115" spans="3:40" ht="15.75" customHeight="1">
      <c r="C115" s="346"/>
      <c r="F115" s="345"/>
      <c r="G115" s="345"/>
      <c r="H115" s="248"/>
      <c r="K115" s="346"/>
      <c r="P115" s="248"/>
      <c r="X115" s="248"/>
      <c r="AA115" s="346"/>
      <c r="AF115" s="248"/>
      <c r="AI115" s="346"/>
      <c r="AN115" s="248"/>
    </row>
    <row r="116" spans="3:40" ht="15.75" customHeight="1">
      <c r="C116" s="346"/>
      <c r="F116" s="345"/>
      <c r="G116" s="345"/>
      <c r="H116" s="248"/>
      <c r="K116" s="346"/>
      <c r="P116" s="248"/>
      <c r="X116" s="248"/>
      <c r="AA116" s="346"/>
      <c r="AF116" s="248"/>
      <c r="AI116" s="346"/>
      <c r="AN116" s="248"/>
    </row>
    <row r="117" spans="3:40" ht="15.75" customHeight="1">
      <c r="C117" s="346"/>
      <c r="F117" s="345"/>
      <c r="G117" s="345"/>
      <c r="H117" s="248"/>
      <c r="K117" s="346"/>
      <c r="P117" s="248"/>
      <c r="X117" s="248"/>
      <c r="AA117" s="346"/>
      <c r="AF117" s="248"/>
      <c r="AI117" s="346"/>
      <c r="AN117" s="248"/>
    </row>
    <row r="118" spans="3:40" ht="15.75" customHeight="1">
      <c r="C118" s="346"/>
      <c r="F118" s="345"/>
      <c r="G118" s="345"/>
      <c r="H118" s="248"/>
      <c r="K118" s="346"/>
      <c r="P118" s="248"/>
      <c r="X118" s="248"/>
      <c r="AA118" s="346"/>
      <c r="AF118" s="248"/>
      <c r="AI118" s="346"/>
      <c r="AN118" s="248"/>
    </row>
    <row r="119" spans="3:40" ht="15.75" customHeight="1">
      <c r="C119" s="346"/>
      <c r="F119" s="345"/>
      <c r="G119" s="345"/>
      <c r="H119" s="248"/>
      <c r="K119" s="346"/>
      <c r="P119" s="248"/>
      <c r="X119" s="248"/>
      <c r="AA119" s="346"/>
      <c r="AF119" s="248"/>
      <c r="AI119" s="346"/>
      <c r="AN119" s="248"/>
    </row>
    <row r="120" spans="3:40" ht="15.75" customHeight="1">
      <c r="C120" s="346"/>
      <c r="F120" s="345"/>
      <c r="G120" s="345"/>
      <c r="H120" s="248"/>
      <c r="K120" s="346"/>
      <c r="P120" s="248"/>
      <c r="X120" s="248"/>
      <c r="AA120" s="346"/>
      <c r="AF120" s="248"/>
      <c r="AI120" s="346"/>
      <c r="AN120" s="248"/>
    </row>
    <row r="121" spans="3:40" ht="15.75" customHeight="1">
      <c r="C121" s="346"/>
      <c r="F121" s="345"/>
      <c r="G121" s="345"/>
      <c r="H121" s="248"/>
      <c r="K121" s="346"/>
      <c r="P121" s="248"/>
      <c r="X121" s="248"/>
      <c r="AA121" s="346"/>
      <c r="AF121" s="248"/>
      <c r="AI121" s="346"/>
      <c r="AN121" s="248"/>
    </row>
    <row r="122" spans="3:40" ht="15.75" customHeight="1">
      <c r="C122" s="346"/>
      <c r="F122" s="345"/>
      <c r="G122" s="345"/>
      <c r="H122" s="248"/>
      <c r="K122" s="346"/>
      <c r="P122" s="248"/>
      <c r="X122" s="248"/>
      <c r="AA122" s="346"/>
      <c r="AF122" s="248"/>
      <c r="AI122" s="346"/>
      <c r="AN122" s="248"/>
    </row>
    <row r="123" spans="3:40" ht="15.75" customHeight="1">
      <c r="C123" s="346"/>
      <c r="F123" s="345"/>
      <c r="G123" s="345"/>
      <c r="H123" s="248"/>
      <c r="K123" s="346"/>
      <c r="P123" s="248"/>
      <c r="X123" s="248"/>
      <c r="AA123" s="346"/>
      <c r="AF123" s="248"/>
      <c r="AI123" s="346"/>
      <c r="AN123" s="248"/>
    </row>
    <row r="124" spans="3:40" ht="15.75" customHeight="1">
      <c r="C124" s="346"/>
      <c r="F124" s="345"/>
      <c r="G124" s="345"/>
      <c r="H124" s="248"/>
      <c r="K124" s="346"/>
      <c r="P124" s="248"/>
      <c r="X124" s="248"/>
      <c r="AA124" s="346"/>
      <c r="AF124" s="248"/>
      <c r="AI124" s="346"/>
      <c r="AN124" s="248"/>
    </row>
    <row r="125" spans="3:40" ht="15.75" customHeight="1">
      <c r="C125" s="346"/>
      <c r="F125" s="345"/>
      <c r="G125" s="345"/>
      <c r="H125" s="248"/>
      <c r="K125" s="346"/>
      <c r="P125" s="248"/>
      <c r="X125" s="248"/>
      <c r="AA125" s="346"/>
      <c r="AF125" s="248"/>
      <c r="AI125" s="346"/>
      <c r="AN125" s="248"/>
    </row>
    <row r="126" spans="3:40" ht="15.75" customHeight="1">
      <c r="C126" s="346"/>
      <c r="F126" s="345"/>
      <c r="G126" s="345"/>
      <c r="H126" s="248"/>
      <c r="K126" s="346"/>
      <c r="P126" s="248"/>
      <c r="X126" s="248"/>
      <c r="AA126" s="346"/>
      <c r="AF126" s="248"/>
      <c r="AI126" s="346"/>
      <c r="AN126" s="248"/>
    </row>
    <row r="127" spans="3:40" ht="15.75" customHeight="1">
      <c r="C127" s="346"/>
      <c r="F127" s="345"/>
      <c r="G127" s="345"/>
      <c r="H127" s="248"/>
      <c r="K127" s="346"/>
      <c r="P127" s="248"/>
      <c r="X127" s="248"/>
      <c r="AA127" s="346"/>
      <c r="AF127" s="248"/>
      <c r="AI127" s="346"/>
      <c r="AN127" s="248"/>
    </row>
    <row r="128" spans="3:40" ht="15.75" customHeight="1">
      <c r="C128" s="346"/>
      <c r="F128" s="345"/>
      <c r="G128" s="345"/>
      <c r="H128" s="248"/>
      <c r="K128" s="346"/>
      <c r="P128" s="248"/>
      <c r="X128" s="248"/>
      <c r="AA128" s="346"/>
      <c r="AF128" s="248"/>
      <c r="AI128" s="346"/>
      <c r="AN128" s="248"/>
    </row>
    <row r="129" spans="3:40" ht="15.75" customHeight="1">
      <c r="C129" s="346"/>
      <c r="F129" s="345"/>
      <c r="G129" s="345"/>
      <c r="H129" s="248"/>
      <c r="K129" s="346"/>
      <c r="P129" s="248"/>
      <c r="X129" s="248"/>
      <c r="AA129" s="346"/>
      <c r="AF129" s="248"/>
      <c r="AI129" s="346"/>
      <c r="AN129" s="248"/>
    </row>
    <row r="130" spans="3:40" ht="15.75" customHeight="1">
      <c r="C130" s="346"/>
      <c r="F130" s="345"/>
      <c r="G130" s="345"/>
      <c r="H130" s="248"/>
      <c r="K130" s="346"/>
      <c r="P130" s="248"/>
      <c r="X130" s="248"/>
      <c r="AA130" s="346"/>
      <c r="AF130" s="248"/>
      <c r="AI130" s="346"/>
      <c r="AN130" s="248"/>
    </row>
    <row r="131" spans="3:40" ht="15.75" customHeight="1">
      <c r="C131" s="346"/>
      <c r="F131" s="345"/>
      <c r="G131" s="345"/>
      <c r="H131" s="248"/>
      <c r="K131" s="346"/>
      <c r="P131" s="248"/>
      <c r="X131" s="248"/>
      <c r="AA131" s="346"/>
      <c r="AF131" s="248"/>
      <c r="AI131" s="346"/>
      <c r="AN131" s="248"/>
    </row>
    <row r="132" spans="3:40" ht="15.75" customHeight="1">
      <c r="C132" s="346"/>
      <c r="F132" s="345"/>
      <c r="G132" s="345"/>
      <c r="H132" s="248"/>
      <c r="K132" s="346"/>
      <c r="P132" s="248"/>
      <c r="X132" s="248"/>
      <c r="AA132" s="346"/>
      <c r="AF132" s="248"/>
      <c r="AI132" s="346"/>
      <c r="AN132" s="248"/>
    </row>
    <row r="133" spans="3:40" ht="15.75" customHeight="1">
      <c r="C133" s="346"/>
      <c r="F133" s="345"/>
      <c r="G133" s="345"/>
      <c r="H133" s="248"/>
      <c r="K133" s="346"/>
      <c r="P133" s="248"/>
      <c r="X133" s="248"/>
      <c r="AA133" s="346"/>
      <c r="AF133" s="248"/>
      <c r="AI133" s="346"/>
      <c r="AN133" s="248"/>
    </row>
    <row r="134" spans="3:40" ht="15.75" customHeight="1">
      <c r="C134" s="346"/>
      <c r="F134" s="345"/>
      <c r="G134" s="345"/>
      <c r="H134" s="248"/>
      <c r="K134" s="346"/>
      <c r="P134" s="248"/>
      <c r="X134" s="248"/>
      <c r="AA134" s="346"/>
      <c r="AF134" s="248"/>
      <c r="AI134" s="346"/>
      <c r="AN134" s="248"/>
    </row>
    <row r="135" spans="3:40" ht="15.75" customHeight="1">
      <c r="C135" s="346"/>
      <c r="F135" s="345"/>
      <c r="G135" s="345"/>
      <c r="H135" s="248"/>
      <c r="K135" s="346"/>
      <c r="P135" s="248"/>
      <c r="X135" s="248"/>
      <c r="AA135" s="346"/>
      <c r="AF135" s="248"/>
      <c r="AI135" s="346"/>
      <c r="AN135" s="248"/>
    </row>
    <row r="136" spans="3:40" ht="15.75" customHeight="1">
      <c r="C136" s="346"/>
      <c r="F136" s="345"/>
      <c r="G136" s="345"/>
      <c r="H136" s="248"/>
      <c r="K136" s="346"/>
      <c r="P136" s="248"/>
      <c r="X136" s="248"/>
      <c r="AA136" s="346"/>
      <c r="AF136" s="248"/>
      <c r="AI136" s="346"/>
      <c r="AN136" s="248"/>
    </row>
    <row r="137" spans="3:40" ht="15.75" customHeight="1">
      <c r="C137" s="346"/>
      <c r="F137" s="345"/>
      <c r="G137" s="345"/>
      <c r="H137" s="248"/>
      <c r="K137" s="346"/>
      <c r="P137" s="248"/>
      <c r="X137" s="248"/>
      <c r="AA137" s="346"/>
      <c r="AF137" s="248"/>
      <c r="AI137" s="346"/>
      <c r="AN137" s="248"/>
    </row>
    <row r="138" spans="3:40" ht="15.75" customHeight="1">
      <c r="C138" s="346"/>
      <c r="F138" s="345"/>
      <c r="G138" s="345"/>
      <c r="H138" s="248"/>
      <c r="K138" s="346"/>
      <c r="P138" s="248"/>
      <c r="X138" s="248"/>
      <c r="AA138" s="346"/>
      <c r="AF138" s="248"/>
      <c r="AI138" s="346"/>
      <c r="AN138" s="248"/>
    </row>
    <row r="139" spans="3:40" ht="15.75" customHeight="1">
      <c r="C139" s="346"/>
      <c r="F139" s="345"/>
      <c r="G139" s="345"/>
      <c r="H139" s="248"/>
      <c r="K139" s="346"/>
      <c r="P139" s="248"/>
      <c r="X139" s="248"/>
      <c r="AA139" s="346"/>
      <c r="AF139" s="248"/>
      <c r="AI139" s="346"/>
      <c r="AN139" s="248"/>
    </row>
    <row r="140" spans="3:40" ht="15.75" customHeight="1">
      <c r="C140" s="346"/>
      <c r="F140" s="345"/>
      <c r="G140" s="345"/>
      <c r="H140" s="248"/>
      <c r="K140" s="346"/>
      <c r="P140" s="248"/>
      <c r="X140" s="248"/>
      <c r="AA140" s="346"/>
      <c r="AF140" s="248"/>
      <c r="AI140" s="346"/>
      <c r="AN140" s="248"/>
    </row>
    <row r="141" spans="3:40" ht="15.75" customHeight="1">
      <c r="C141" s="346"/>
      <c r="F141" s="345"/>
      <c r="G141" s="345"/>
      <c r="H141" s="248"/>
      <c r="K141" s="346"/>
      <c r="P141" s="248"/>
      <c r="X141" s="248"/>
      <c r="AA141" s="346"/>
      <c r="AF141" s="248"/>
      <c r="AI141" s="346"/>
      <c r="AN141" s="248"/>
    </row>
    <row r="142" spans="3:40" ht="15.75" customHeight="1">
      <c r="C142" s="346"/>
      <c r="F142" s="345"/>
      <c r="G142" s="345"/>
      <c r="H142" s="248"/>
      <c r="K142" s="346"/>
      <c r="P142" s="248"/>
      <c r="X142" s="248"/>
      <c r="AA142" s="346"/>
      <c r="AF142" s="248"/>
      <c r="AI142" s="346"/>
      <c r="AN142" s="248"/>
    </row>
    <row r="143" spans="3:40" ht="15.75" customHeight="1">
      <c r="C143" s="346"/>
      <c r="F143" s="345"/>
      <c r="G143" s="345"/>
      <c r="H143" s="248"/>
      <c r="K143" s="346"/>
      <c r="P143" s="248"/>
      <c r="X143" s="248"/>
      <c r="AA143" s="346"/>
      <c r="AF143" s="248"/>
      <c r="AI143" s="346"/>
      <c r="AN143" s="248"/>
    </row>
    <row r="144" spans="3:40" ht="15.75" customHeight="1">
      <c r="C144" s="346"/>
      <c r="F144" s="345"/>
      <c r="G144" s="345"/>
      <c r="H144" s="248"/>
      <c r="K144" s="346"/>
      <c r="P144" s="248"/>
      <c r="X144" s="248"/>
      <c r="AA144" s="346"/>
      <c r="AF144" s="248"/>
      <c r="AI144" s="346"/>
      <c r="AN144" s="248"/>
    </row>
    <row r="145" spans="3:40" ht="15.75" customHeight="1">
      <c r="C145" s="346"/>
      <c r="F145" s="345"/>
      <c r="G145" s="345"/>
      <c r="H145" s="248"/>
      <c r="K145" s="346"/>
      <c r="P145" s="248"/>
      <c r="X145" s="248"/>
      <c r="AA145" s="346"/>
      <c r="AF145" s="248"/>
      <c r="AI145" s="346"/>
      <c r="AN145" s="248"/>
    </row>
    <row r="146" spans="3:40" ht="15.75" customHeight="1">
      <c r="C146" s="346"/>
      <c r="F146" s="345"/>
      <c r="G146" s="345"/>
      <c r="H146" s="248"/>
      <c r="K146" s="346"/>
      <c r="P146" s="248"/>
      <c r="X146" s="248"/>
      <c r="AA146" s="346"/>
      <c r="AF146" s="248"/>
      <c r="AI146" s="346"/>
      <c r="AN146" s="248"/>
    </row>
    <row r="147" spans="3:40" ht="15.75" customHeight="1">
      <c r="C147" s="346"/>
      <c r="F147" s="345"/>
      <c r="G147" s="345"/>
      <c r="H147" s="248"/>
      <c r="K147" s="346"/>
      <c r="P147" s="248"/>
      <c r="X147" s="248"/>
      <c r="AA147" s="346"/>
      <c r="AF147" s="248"/>
      <c r="AI147" s="346"/>
      <c r="AN147" s="248"/>
    </row>
    <row r="148" spans="3:40" ht="15.75" customHeight="1">
      <c r="C148" s="346"/>
      <c r="F148" s="345"/>
      <c r="G148" s="345"/>
      <c r="H148" s="248"/>
      <c r="K148" s="346"/>
      <c r="P148" s="248"/>
      <c r="X148" s="248"/>
      <c r="AA148" s="346"/>
      <c r="AF148" s="248"/>
      <c r="AI148" s="346"/>
      <c r="AN148" s="248"/>
    </row>
    <row r="149" spans="3:40" ht="15.75" customHeight="1">
      <c r="C149" s="346"/>
      <c r="F149" s="345"/>
      <c r="G149" s="345"/>
      <c r="H149" s="248"/>
      <c r="K149" s="346"/>
      <c r="P149" s="248"/>
      <c r="X149" s="248"/>
      <c r="AA149" s="346"/>
      <c r="AF149" s="248"/>
      <c r="AI149" s="346"/>
      <c r="AN149" s="248"/>
    </row>
    <row r="150" spans="3:40" ht="15.75" customHeight="1">
      <c r="C150" s="346"/>
      <c r="F150" s="345"/>
      <c r="G150" s="345"/>
      <c r="H150" s="248"/>
      <c r="K150" s="346"/>
      <c r="P150" s="248"/>
      <c r="X150" s="248"/>
      <c r="AA150" s="346"/>
      <c r="AF150" s="248"/>
      <c r="AI150" s="346"/>
      <c r="AN150" s="248"/>
    </row>
    <row r="151" spans="3:40" ht="15.75" customHeight="1">
      <c r="C151" s="346"/>
      <c r="F151" s="345"/>
      <c r="G151" s="345"/>
      <c r="H151" s="248"/>
      <c r="K151" s="346"/>
      <c r="P151" s="248"/>
      <c r="X151" s="248"/>
      <c r="AA151" s="346"/>
      <c r="AF151" s="248"/>
      <c r="AI151" s="346"/>
      <c r="AN151" s="248"/>
    </row>
    <row r="152" spans="3:40" ht="15.75" customHeight="1">
      <c r="C152" s="346"/>
      <c r="F152" s="345"/>
      <c r="G152" s="345"/>
      <c r="H152" s="248"/>
      <c r="K152" s="346"/>
      <c r="P152" s="248"/>
      <c r="X152" s="248"/>
      <c r="AA152" s="346"/>
      <c r="AF152" s="248"/>
      <c r="AI152" s="346"/>
      <c r="AN152" s="248"/>
    </row>
    <row r="153" spans="3:40" ht="15.75" customHeight="1">
      <c r="C153" s="346"/>
      <c r="F153" s="345"/>
      <c r="G153" s="345"/>
      <c r="H153" s="248"/>
      <c r="K153" s="346"/>
      <c r="P153" s="248"/>
      <c r="X153" s="248"/>
      <c r="AA153" s="346"/>
      <c r="AF153" s="248"/>
      <c r="AI153" s="346"/>
      <c r="AN153" s="248"/>
    </row>
    <row r="154" spans="3:40" ht="15.75" customHeight="1">
      <c r="C154" s="346"/>
      <c r="F154" s="345"/>
      <c r="G154" s="345"/>
      <c r="H154" s="248"/>
      <c r="K154" s="346"/>
      <c r="P154" s="248"/>
      <c r="X154" s="248"/>
      <c r="AA154" s="346"/>
      <c r="AF154" s="248"/>
      <c r="AI154" s="346"/>
      <c r="AN154" s="248"/>
    </row>
    <row r="155" spans="3:40" ht="15.75" customHeight="1">
      <c r="C155" s="346"/>
      <c r="F155" s="345"/>
      <c r="G155" s="345"/>
      <c r="H155" s="248"/>
      <c r="K155" s="346"/>
      <c r="P155" s="248"/>
      <c r="X155" s="248"/>
      <c r="AA155" s="346"/>
      <c r="AF155" s="248"/>
      <c r="AI155" s="346"/>
      <c r="AN155" s="248"/>
    </row>
    <row r="156" spans="3:40" ht="15.75" customHeight="1">
      <c r="C156" s="346"/>
      <c r="F156" s="345"/>
      <c r="G156" s="345"/>
      <c r="H156" s="248"/>
      <c r="K156" s="346"/>
      <c r="P156" s="248"/>
      <c r="X156" s="248"/>
      <c r="AA156" s="346"/>
      <c r="AF156" s="248"/>
      <c r="AI156" s="346"/>
      <c r="AN156" s="248"/>
    </row>
    <row r="157" spans="3:40" ht="15.75" customHeight="1">
      <c r="C157" s="346"/>
      <c r="F157" s="345"/>
      <c r="G157" s="345"/>
      <c r="H157" s="248"/>
      <c r="K157" s="346"/>
      <c r="P157" s="248"/>
      <c r="X157" s="248"/>
      <c r="AA157" s="346"/>
      <c r="AF157" s="248"/>
      <c r="AI157" s="346"/>
      <c r="AN157" s="248"/>
    </row>
    <row r="158" spans="3:40" ht="15.75" customHeight="1">
      <c r="C158" s="346"/>
      <c r="F158" s="345"/>
      <c r="G158" s="345"/>
      <c r="H158" s="248"/>
      <c r="K158" s="346"/>
      <c r="P158" s="248"/>
      <c r="X158" s="248"/>
      <c r="AA158" s="346"/>
      <c r="AF158" s="248"/>
      <c r="AI158" s="346"/>
      <c r="AN158" s="248"/>
    </row>
    <row r="159" spans="3:40" ht="15.75" customHeight="1">
      <c r="C159" s="346"/>
      <c r="F159" s="345"/>
      <c r="G159" s="345"/>
      <c r="H159" s="248"/>
      <c r="K159" s="346"/>
      <c r="P159" s="248"/>
      <c r="X159" s="248"/>
      <c r="AA159" s="346"/>
      <c r="AF159" s="248"/>
      <c r="AI159" s="346"/>
      <c r="AN159" s="248"/>
    </row>
    <row r="160" spans="3:40" ht="15.75" customHeight="1">
      <c r="C160" s="346"/>
      <c r="F160" s="345"/>
      <c r="G160" s="345"/>
      <c r="H160" s="248"/>
      <c r="K160" s="346"/>
      <c r="P160" s="248"/>
      <c r="X160" s="248"/>
      <c r="AA160" s="346"/>
      <c r="AF160" s="248"/>
      <c r="AI160" s="346"/>
      <c r="AN160" s="248"/>
    </row>
    <row r="161" spans="3:40" ht="15.75" customHeight="1">
      <c r="C161" s="346"/>
      <c r="F161" s="345"/>
      <c r="G161" s="345"/>
      <c r="H161" s="248"/>
      <c r="K161" s="346"/>
      <c r="P161" s="248"/>
      <c r="X161" s="248"/>
      <c r="AA161" s="346"/>
      <c r="AF161" s="248"/>
      <c r="AI161" s="346"/>
      <c r="AN161" s="248"/>
    </row>
    <row r="162" spans="3:40" ht="15.75" customHeight="1">
      <c r="C162" s="346"/>
      <c r="F162" s="345"/>
      <c r="G162" s="345"/>
      <c r="H162" s="248"/>
      <c r="K162" s="346"/>
      <c r="P162" s="248"/>
      <c r="X162" s="248"/>
      <c r="AA162" s="346"/>
      <c r="AF162" s="248"/>
      <c r="AI162" s="346"/>
      <c r="AN162" s="248"/>
    </row>
    <row r="163" spans="3:40" ht="15.75" customHeight="1">
      <c r="C163" s="346"/>
      <c r="F163" s="345"/>
      <c r="G163" s="345"/>
      <c r="H163" s="248"/>
      <c r="K163" s="346"/>
      <c r="P163" s="248"/>
      <c r="X163" s="248"/>
      <c r="AA163" s="346"/>
      <c r="AF163" s="248"/>
      <c r="AI163" s="346"/>
      <c r="AN163" s="248"/>
    </row>
    <row r="164" spans="3:40" ht="15.75" customHeight="1">
      <c r="C164" s="346"/>
      <c r="F164" s="345"/>
      <c r="G164" s="345"/>
      <c r="H164" s="248"/>
      <c r="K164" s="346"/>
      <c r="P164" s="248"/>
      <c r="X164" s="248"/>
      <c r="AA164" s="346"/>
      <c r="AF164" s="248"/>
      <c r="AI164" s="346"/>
      <c r="AN164" s="248"/>
    </row>
    <row r="165" spans="3:40" ht="15.75" customHeight="1">
      <c r="C165" s="346"/>
      <c r="F165" s="345"/>
      <c r="G165" s="345"/>
      <c r="H165" s="248"/>
      <c r="K165" s="346"/>
      <c r="P165" s="248"/>
      <c r="X165" s="248"/>
      <c r="AA165" s="346"/>
      <c r="AF165" s="248"/>
      <c r="AI165" s="346"/>
      <c r="AN165" s="248"/>
    </row>
    <row r="166" spans="3:40" ht="15.75" customHeight="1">
      <c r="C166" s="346"/>
      <c r="F166" s="345"/>
      <c r="G166" s="345"/>
      <c r="H166" s="248"/>
      <c r="K166" s="346"/>
      <c r="P166" s="248"/>
      <c r="X166" s="248"/>
      <c r="AA166" s="346"/>
      <c r="AF166" s="248"/>
      <c r="AI166" s="346"/>
      <c r="AN166" s="248"/>
    </row>
    <row r="167" spans="3:40" ht="15.75" customHeight="1">
      <c r="C167" s="346"/>
      <c r="F167" s="345"/>
      <c r="G167" s="345"/>
      <c r="H167" s="248"/>
      <c r="K167" s="346"/>
      <c r="P167" s="248"/>
      <c r="X167" s="248"/>
      <c r="AA167" s="346"/>
      <c r="AF167" s="248"/>
      <c r="AI167" s="346"/>
      <c r="AN167" s="248"/>
    </row>
    <row r="168" spans="3:40" ht="15.75" customHeight="1">
      <c r="C168" s="346"/>
      <c r="F168" s="345"/>
      <c r="G168" s="345"/>
      <c r="H168" s="248"/>
      <c r="K168" s="346"/>
      <c r="P168" s="248"/>
      <c r="X168" s="248"/>
      <c r="AA168" s="346"/>
      <c r="AF168" s="248"/>
      <c r="AI168" s="346"/>
      <c r="AN168" s="248"/>
    </row>
    <row r="169" spans="3:40" ht="15.75" customHeight="1">
      <c r="C169" s="346"/>
      <c r="F169" s="345"/>
      <c r="G169" s="345"/>
      <c r="H169" s="248"/>
      <c r="K169" s="346"/>
      <c r="P169" s="248"/>
      <c r="X169" s="248"/>
      <c r="AA169" s="346"/>
      <c r="AF169" s="248"/>
      <c r="AI169" s="346"/>
      <c r="AN169" s="248"/>
    </row>
    <row r="170" spans="3:40" ht="15.75" customHeight="1">
      <c r="C170" s="346"/>
      <c r="F170" s="345"/>
      <c r="G170" s="345"/>
      <c r="H170" s="248"/>
      <c r="K170" s="346"/>
      <c r="P170" s="248"/>
      <c r="X170" s="248"/>
      <c r="AA170" s="346"/>
      <c r="AF170" s="248"/>
      <c r="AI170" s="346"/>
      <c r="AN170" s="248"/>
    </row>
    <row r="171" spans="3:40" ht="15.75" customHeight="1">
      <c r="C171" s="346"/>
      <c r="F171" s="345"/>
      <c r="G171" s="345"/>
      <c r="H171" s="248"/>
      <c r="K171" s="346"/>
      <c r="P171" s="248"/>
      <c r="X171" s="248"/>
      <c r="AA171" s="346"/>
      <c r="AF171" s="248"/>
      <c r="AI171" s="346"/>
      <c r="AN171" s="248"/>
    </row>
    <row r="172" spans="3:40" ht="15.75" customHeight="1">
      <c r="C172" s="346"/>
      <c r="F172" s="345"/>
      <c r="G172" s="345"/>
      <c r="H172" s="248"/>
      <c r="K172" s="346"/>
      <c r="P172" s="248"/>
      <c r="X172" s="248"/>
      <c r="AA172" s="346"/>
      <c r="AF172" s="248"/>
      <c r="AI172" s="346"/>
      <c r="AN172" s="248"/>
    </row>
    <row r="173" spans="3:40" ht="15.75" customHeight="1">
      <c r="C173" s="346"/>
      <c r="F173" s="345"/>
      <c r="G173" s="345"/>
      <c r="H173" s="248"/>
      <c r="K173" s="346"/>
      <c r="P173" s="248"/>
      <c r="X173" s="248"/>
      <c r="AA173" s="346"/>
      <c r="AF173" s="248"/>
      <c r="AI173" s="346"/>
      <c r="AN173" s="248"/>
    </row>
    <row r="174" spans="3:40" ht="15.75" customHeight="1">
      <c r="C174" s="346"/>
      <c r="F174" s="345"/>
      <c r="G174" s="345"/>
      <c r="H174" s="248"/>
      <c r="K174" s="346"/>
      <c r="P174" s="248"/>
      <c r="X174" s="248"/>
      <c r="AA174" s="346"/>
      <c r="AF174" s="248"/>
      <c r="AI174" s="346"/>
      <c r="AN174" s="248"/>
    </row>
    <row r="175" spans="3:40" ht="15.75" customHeight="1">
      <c r="C175" s="346"/>
      <c r="F175" s="345"/>
      <c r="G175" s="345"/>
      <c r="H175" s="248"/>
      <c r="K175" s="346"/>
      <c r="P175" s="248"/>
      <c r="X175" s="248"/>
      <c r="AA175" s="346"/>
      <c r="AF175" s="248"/>
      <c r="AI175" s="346"/>
      <c r="AN175" s="248"/>
    </row>
    <row r="176" spans="3:40" ht="15.75" customHeight="1">
      <c r="C176" s="346"/>
      <c r="F176" s="345"/>
      <c r="G176" s="345"/>
      <c r="H176" s="248"/>
      <c r="K176" s="346"/>
      <c r="P176" s="248"/>
      <c r="X176" s="248"/>
      <c r="AA176" s="346"/>
      <c r="AF176" s="248"/>
      <c r="AI176" s="346"/>
      <c r="AN176" s="248"/>
    </row>
    <row r="177" spans="3:40" ht="15.75" customHeight="1">
      <c r="C177" s="346"/>
      <c r="F177" s="345"/>
      <c r="G177" s="345"/>
      <c r="H177" s="248"/>
      <c r="K177" s="346"/>
      <c r="P177" s="248"/>
      <c r="X177" s="248"/>
      <c r="AA177" s="346"/>
      <c r="AF177" s="248"/>
      <c r="AI177" s="346"/>
      <c r="AN177" s="248"/>
    </row>
    <row r="178" spans="3:40" ht="15.75" customHeight="1">
      <c r="C178" s="346"/>
      <c r="F178" s="345"/>
      <c r="G178" s="345"/>
      <c r="H178" s="248"/>
      <c r="K178" s="346"/>
      <c r="P178" s="248"/>
      <c r="X178" s="248"/>
      <c r="AA178" s="346"/>
      <c r="AF178" s="248"/>
      <c r="AI178" s="346"/>
      <c r="AN178" s="248"/>
    </row>
    <row r="179" spans="3:40" ht="15.75" customHeight="1">
      <c r="C179" s="346"/>
      <c r="F179" s="345"/>
      <c r="G179" s="345"/>
      <c r="H179" s="248"/>
      <c r="K179" s="346"/>
      <c r="P179" s="248"/>
      <c r="X179" s="248"/>
      <c r="AA179" s="346"/>
      <c r="AF179" s="248"/>
      <c r="AI179" s="346"/>
      <c r="AN179" s="248"/>
    </row>
    <row r="180" spans="3:40" ht="15.75" customHeight="1">
      <c r="C180" s="346"/>
      <c r="F180" s="345"/>
      <c r="G180" s="345"/>
      <c r="H180" s="248"/>
      <c r="K180" s="346"/>
      <c r="P180" s="248"/>
      <c r="X180" s="248"/>
      <c r="AA180" s="346"/>
      <c r="AF180" s="248"/>
      <c r="AI180" s="346"/>
      <c r="AN180" s="248"/>
    </row>
    <row r="181" spans="3:40" ht="15.75" customHeight="1">
      <c r="C181" s="346"/>
      <c r="F181" s="345"/>
      <c r="G181" s="345"/>
      <c r="H181" s="248"/>
      <c r="K181" s="346"/>
      <c r="P181" s="248"/>
      <c r="X181" s="248"/>
      <c r="AA181" s="346"/>
      <c r="AF181" s="248"/>
      <c r="AI181" s="346"/>
      <c r="AN181" s="248"/>
    </row>
    <row r="182" spans="3:40" ht="15.75" customHeight="1">
      <c r="C182" s="346"/>
      <c r="F182" s="345"/>
      <c r="G182" s="345"/>
      <c r="H182" s="248"/>
      <c r="K182" s="346"/>
      <c r="P182" s="248"/>
      <c r="X182" s="248"/>
      <c r="AA182" s="346"/>
      <c r="AF182" s="248"/>
      <c r="AI182" s="346"/>
      <c r="AN182" s="248"/>
    </row>
    <row r="183" spans="3:40" ht="15.75" customHeight="1">
      <c r="C183" s="346"/>
      <c r="F183" s="345"/>
      <c r="G183" s="345"/>
      <c r="H183" s="248"/>
      <c r="K183" s="346"/>
      <c r="P183" s="248"/>
      <c r="X183" s="248"/>
      <c r="AA183" s="346"/>
      <c r="AF183" s="248"/>
      <c r="AI183" s="346"/>
      <c r="AN183" s="248"/>
    </row>
    <row r="184" spans="3:40" ht="15.75" customHeight="1">
      <c r="C184" s="346"/>
      <c r="F184" s="345"/>
      <c r="G184" s="345"/>
      <c r="H184" s="248"/>
      <c r="K184" s="346"/>
      <c r="P184" s="248"/>
      <c r="X184" s="248"/>
      <c r="AA184" s="346"/>
      <c r="AF184" s="248"/>
      <c r="AI184" s="346"/>
      <c r="AN184" s="248"/>
    </row>
    <row r="185" spans="3:40" ht="15.75" customHeight="1">
      <c r="C185" s="346"/>
      <c r="F185" s="345"/>
      <c r="G185" s="345"/>
      <c r="H185" s="248"/>
      <c r="K185" s="346"/>
      <c r="P185" s="248"/>
      <c r="X185" s="248"/>
      <c r="AA185" s="346"/>
      <c r="AF185" s="248"/>
      <c r="AI185" s="346"/>
      <c r="AN185" s="248"/>
    </row>
    <row r="186" spans="3:40" ht="15.75" customHeight="1">
      <c r="C186" s="346"/>
      <c r="F186" s="345"/>
      <c r="G186" s="345"/>
      <c r="H186" s="248"/>
      <c r="K186" s="346"/>
      <c r="P186" s="248"/>
      <c r="X186" s="248"/>
      <c r="AA186" s="346"/>
      <c r="AF186" s="248"/>
      <c r="AI186" s="346"/>
      <c r="AN186" s="248"/>
    </row>
    <row r="187" spans="3:40" ht="15.75" customHeight="1">
      <c r="C187" s="346"/>
      <c r="F187" s="345"/>
      <c r="G187" s="345"/>
      <c r="H187" s="248"/>
      <c r="K187" s="346"/>
      <c r="P187" s="248"/>
      <c r="X187" s="248"/>
      <c r="AA187" s="346"/>
      <c r="AF187" s="248"/>
      <c r="AI187" s="346"/>
      <c r="AN187" s="248"/>
    </row>
    <row r="188" spans="3:40" ht="15.75" customHeight="1">
      <c r="C188" s="346"/>
      <c r="F188" s="345"/>
      <c r="G188" s="345"/>
      <c r="H188" s="248"/>
      <c r="K188" s="346"/>
      <c r="P188" s="248"/>
      <c r="X188" s="248"/>
      <c r="AA188" s="346"/>
      <c r="AF188" s="248"/>
      <c r="AI188" s="346"/>
      <c r="AN188" s="248"/>
    </row>
    <row r="189" spans="3:40" ht="15.75" customHeight="1">
      <c r="C189" s="346"/>
      <c r="F189" s="345"/>
      <c r="G189" s="345"/>
      <c r="H189" s="248"/>
      <c r="K189" s="346"/>
      <c r="P189" s="248"/>
      <c r="X189" s="248"/>
      <c r="AA189" s="346"/>
      <c r="AF189" s="248"/>
      <c r="AI189" s="346"/>
      <c r="AN189" s="248"/>
    </row>
    <row r="190" spans="3:40" ht="15.75" customHeight="1">
      <c r="C190" s="346"/>
      <c r="F190" s="345"/>
      <c r="G190" s="345"/>
      <c r="H190" s="248"/>
      <c r="K190" s="346"/>
      <c r="P190" s="248"/>
      <c r="X190" s="248"/>
      <c r="AA190" s="346"/>
      <c r="AF190" s="248"/>
      <c r="AI190" s="346"/>
      <c r="AN190" s="248"/>
    </row>
    <row r="191" spans="3:40" ht="15.75" customHeight="1">
      <c r="C191" s="346"/>
      <c r="F191" s="345"/>
      <c r="G191" s="345"/>
      <c r="H191" s="248"/>
      <c r="K191" s="346"/>
      <c r="P191" s="248"/>
      <c r="X191" s="248"/>
      <c r="AA191" s="346"/>
      <c r="AF191" s="248"/>
      <c r="AI191" s="346"/>
      <c r="AN191" s="248"/>
    </row>
    <row r="192" spans="3:40" ht="15.75" customHeight="1">
      <c r="C192" s="346"/>
      <c r="F192" s="345"/>
      <c r="G192" s="345"/>
      <c r="H192" s="248"/>
      <c r="K192" s="346"/>
      <c r="P192" s="248"/>
      <c r="X192" s="248"/>
      <c r="AA192" s="346"/>
      <c r="AF192" s="248"/>
      <c r="AI192" s="346"/>
      <c r="AN192" s="248"/>
    </row>
    <row r="193" spans="3:40" ht="15.75" customHeight="1">
      <c r="C193" s="346"/>
      <c r="F193" s="345"/>
      <c r="G193" s="345"/>
      <c r="H193" s="248"/>
      <c r="K193" s="346"/>
      <c r="P193" s="248"/>
      <c r="X193" s="248"/>
      <c r="AA193" s="346"/>
      <c r="AF193" s="248"/>
      <c r="AI193" s="346"/>
      <c r="AN193" s="248"/>
    </row>
    <row r="194" spans="3:40" ht="15.75" customHeight="1">
      <c r="C194" s="346"/>
      <c r="F194" s="345"/>
      <c r="G194" s="345"/>
      <c r="H194" s="248"/>
      <c r="K194" s="346"/>
      <c r="P194" s="248"/>
      <c r="X194" s="248"/>
      <c r="AA194" s="346"/>
      <c r="AF194" s="248"/>
      <c r="AI194" s="346"/>
      <c r="AN194" s="248"/>
    </row>
    <row r="195" spans="3:40" ht="15.75" customHeight="1">
      <c r="C195" s="346"/>
      <c r="F195" s="345"/>
      <c r="G195" s="345"/>
      <c r="H195" s="248"/>
      <c r="K195" s="346"/>
      <c r="P195" s="248"/>
      <c r="X195" s="248"/>
      <c r="AA195" s="346"/>
      <c r="AF195" s="248"/>
      <c r="AI195" s="346"/>
      <c r="AN195" s="248"/>
    </row>
    <row r="196" spans="3:40" ht="15.75" customHeight="1">
      <c r="C196" s="346"/>
      <c r="F196" s="345"/>
      <c r="G196" s="345"/>
      <c r="H196" s="248"/>
      <c r="K196" s="346"/>
      <c r="P196" s="248"/>
      <c r="X196" s="248"/>
      <c r="AA196" s="346"/>
      <c r="AF196" s="248"/>
      <c r="AI196" s="346"/>
      <c r="AN196" s="248"/>
    </row>
    <row r="197" spans="3:40" ht="15.75" customHeight="1">
      <c r="C197" s="346"/>
      <c r="F197" s="345"/>
      <c r="G197" s="345"/>
      <c r="H197" s="248"/>
      <c r="K197" s="346"/>
      <c r="P197" s="248"/>
      <c r="X197" s="248"/>
      <c r="AA197" s="346"/>
      <c r="AF197" s="248"/>
      <c r="AI197" s="346"/>
      <c r="AN197" s="248"/>
    </row>
    <row r="198" spans="3:40" ht="15.75" customHeight="1">
      <c r="C198" s="346"/>
      <c r="F198" s="345"/>
      <c r="G198" s="345"/>
      <c r="H198" s="248"/>
      <c r="K198" s="346"/>
      <c r="P198" s="248"/>
      <c r="X198" s="248"/>
      <c r="AA198" s="346"/>
      <c r="AF198" s="248"/>
      <c r="AI198" s="346"/>
      <c r="AN198" s="248"/>
    </row>
    <row r="199" spans="3:40" ht="15.75" customHeight="1">
      <c r="C199" s="346"/>
      <c r="F199" s="345"/>
      <c r="G199" s="345"/>
      <c r="H199" s="248"/>
      <c r="K199" s="346"/>
      <c r="P199" s="248"/>
      <c r="X199" s="248"/>
      <c r="AA199" s="346"/>
      <c r="AF199" s="248"/>
      <c r="AI199" s="346"/>
      <c r="AN199" s="248"/>
    </row>
    <row r="200" spans="3:40" ht="15.75" customHeight="1">
      <c r="C200" s="346"/>
      <c r="F200" s="345"/>
      <c r="G200" s="345"/>
      <c r="H200" s="248"/>
      <c r="K200" s="346"/>
      <c r="P200" s="248"/>
      <c r="X200" s="248"/>
      <c r="AA200" s="346"/>
      <c r="AF200" s="248"/>
      <c r="AI200" s="346"/>
      <c r="AN200" s="248"/>
    </row>
    <row r="201" spans="3:40" ht="15.75" customHeight="1">
      <c r="C201" s="346"/>
      <c r="F201" s="345"/>
      <c r="G201" s="345"/>
      <c r="H201" s="248"/>
      <c r="K201" s="346"/>
      <c r="P201" s="248"/>
      <c r="X201" s="248"/>
      <c r="AA201" s="346"/>
      <c r="AF201" s="248"/>
      <c r="AI201" s="346"/>
      <c r="AN201" s="248"/>
    </row>
    <row r="202" spans="3:40" ht="15.75" customHeight="1">
      <c r="C202" s="346"/>
      <c r="F202" s="345"/>
      <c r="G202" s="345"/>
      <c r="H202" s="248"/>
      <c r="K202" s="346"/>
      <c r="P202" s="248"/>
      <c r="X202" s="248"/>
      <c r="AA202" s="346"/>
      <c r="AF202" s="248"/>
      <c r="AI202" s="346"/>
      <c r="AN202" s="248"/>
    </row>
    <row r="203" spans="3:40" ht="15.75" customHeight="1">
      <c r="C203" s="346"/>
      <c r="F203" s="345"/>
      <c r="G203" s="345"/>
      <c r="H203" s="248"/>
      <c r="K203" s="346"/>
      <c r="P203" s="248"/>
      <c r="X203" s="248"/>
      <c r="AA203" s="346"/>
      <c r="AF203" s="248"/>
      <c r="AI203" s="346"/>
      <c r="AN203" s="248"/>
    </row>
    <row r="204" spans="3:40" ht="15.75" customHeight="1">
      <c r="C204" s="346"/>
      <c r="F204" s="345"/>
      <c r="G204" s="345"/>
      <c r="H204" s="248"/>
      <c r="K204" s="346"/>
      <c r="P204" s="248"/>
      <c r="X204" s="248"/>
      <c r="AA204" s="346"/>
      <c r="AF204" s="248"/>
      <c r="AI204" s="346"/>
      <c r="AN204" s="248"/>
    </row>
    <row r="205" spans="3:40" ht="15.75" customHeight="1">
      <c r="C205" s="346"/>
      <c r="F205" s="345"/>
      <c r="G205" s="345"/>
      <c r="H205" s="248"/>
      <c r="K205" s="346"/>
      <c r="P205" s="248"/>
      <c r="X205" s="248"/>
      <c r="AA205" s="346"/>
      <c r="AF205" s="248"/>
      <c r="AI205" s="346"/>
      <c r="AN205" s="248"/>
    </row>
    <row r="206" spans="3:40" ht="15.75" customHeight="1">
      <c r="C206" s="346"/>
      <c r="F206" s="345"/>
      <c r="G206" s="345"/>
      <c r="H206" s="248"/>
      <c r="K206" s="346"/>
      <c r="P206" s="248"/>
      <c r="X206" s="248"/>
      <c r="AA206" s="346"/>
      <c r="AF206" s="248"/>
      <c r="AI206" s="346"/>
      <c r="AN206" s="248"/>
    </row>
    <row r="207" spans="3:40" ht="15.75" customHeight="1">
      <c r="C207" s="346"/>
      <c r="F207" s="345"/>
      <c r="G207" s="345"/>
      <c r="H207" s="248"/>
      <c r="K207" s="346"/>
      <c r="P207" s="248"/>
      <c r="X207" s="248"/>
      <c r="AA207" s="346"/>
      <c r="AF207" s="248"/>
      <c r="AI207" s="346"/>
      <c r="AN207" s="248"/>
    </row>
    <row r="208" spans="3:40" ht="15.75" customHeight="1">
      <c r="C208" s="346"/>
      <c r="F208" s="345"/>
      <c r="G208" s="345"/>
      <c r="H208" s="248"/>
      <c r="K208" s="346"/>
      <c r="P208" s="248"/>
      <c r="X208" s="248"/>
      <c r="AA208" s="346"/>
      <c r="AF208" s="248"/>
      <c r="AI208" s="346"/>
      <c r="AN208" s="248"/>
    </row>
    <row r="209" spans="3:40" ht="15.75" customHeight="1">
      <c r="C209" s="346"/>
      <c r="F209" s="345"/>
      <c r="G209" s="345"/>
      <c r="H209" s="248"/>
      <c r="K209" s="346"/>
      <c r="P209" s="248"/>
      <c r="X209" s="248"/>
      <c r="AA209" s="346"/>
      <c r="AF209" s="248"/>
      <c r="AI209" s="346"/>
      <c r="AN209" s="248"/>
    </row>
    <row r="210" spans="3:40" ht="15.75" customHeight="1">
      <c r="C210" s="346"/>
      <c r="F210" s="345"/>
      <c r="G210" s="345"/>
      <c r="H210" s="248"/>
      <c r="K210" s="346"/>
      <c r="P210" s="248"/>
      <c r="X210" s="248"/>
      <c r="AA210" s="346"/>
      <c r="AF210" s="248"/>
      <c r="AI210" s="346"/>
      <c r="AN210" s="248"/>
    </row>
    <row r="211" spans="3:40" ht="15.75" customHeight="1">
      <c r="C211" s="346"/>
      <c r="F211" s="345"/>
      <c r="G211" s="345"/>
      <c r="H211" s="248"/>
      <c r="K211" s="346"/>
      <c r="P211" s="248"/>
      <c r="X211" s="248"/>
      <c r="AA211" s="346"/>
      <c r="AF211" s="248"/>
      <c r="AI211" s="346"/>
      <c r="AN211" s="248"/>
    </row>
    <row r="212" spans="3:40" ht="15.75" customHeight="1">
      <c r="C212" s="346"/>
      <c r="F212" s="345"/>
      <c r="G212" s="345"/>
      <c r="H212" s="248"/>
      <c r="K212" s="346"/>
      <c r="P212" s="248"/>
      <c r="X212" s="248"/>
      <c r="AA212" s="346"/>
      <c r="AF212" s="248"/>
      <c r="AI212" s="346"/>
      <c r="AN212" s="248"/>
    </row>
    <row r="213" spans="3:40" ht="15.75" customHeight="1">
      <c r="C213" s="346"/>
      <c r="F213" s="345"/>
      <c r="G213" s="345"/>
      <c r="H213" s="248"/>
      <c r="K213" s="346"/>
      <c r="P213" s="248"/>
      <c r="X213" s="248"/>
      <c r="AA213" s="346"/>
      <c r="AF213" s="248"/>
      <c r="AI213" s="346"/>
      <c r="AN213" s="248"/>
    </row>
    <row r="214" spans="3:40" ht="15.75" customHeight="1">
      <c r="C214" s="346"/>
      <c r="F214" s="345"/>
      <c r="G214" s="345"/>
      <c r="H214" s="248"/>
      <c r="K214" s="346"/>
      <c r="P214" s="248"/>
      <c r="X214" s="248"/>
      <c r="AA214" s="346"/>
      <c r="AF214" s="248"/>
      <c r="AI214" s="346"/>
      <c r="AN214" s="248"/>
    </row>
    <row r="215" spans="3:40" ht="15.75" customHeight="1">
      <c r="C215" s="346"/>
      <c r="F215" s="345"/>
      <c r="G215" s="345"/>
      <c r="H215" s="248"/>
      <c r="K215" s="346"/>
      <c r="P215" s="248"/>
      <c r="X215" s="248"/>
      <c r="AA215" s="346"/>
      <c r="AF215" s="248"/>
      <c r="AI215" s="346"/>
      <c r="AN215" s="248"/>
    </row>
    <row r="216" spans="3:40" ht="15.75" customHeight="1">
      <c r="C216" s="346"/>
      <c r="F216" s="345"/>
      <c r="G216" s="345"/>
      <c r="H216" s="248"/>
      <c r="K216" s="346"/>
      <c r="P216" s="248"/>
      <c r="X216" s="248"/>
      <c r="AA216" s="346"/>
      <c r="AF216" s="248"/>
      <c r="AI216" s="346"/>
      <c r="AN216" s="248"/>
    </row>
    <row r="217" spans="3:40" ht="15.75" customHeight="1">
      <c r="C217" s="346"/>
      <c r="F217" s="345"/>
      <c r="G217" s="345"/>
      <c r="H217" s="248"/>
      <c r="K217" s="346"/>
      <c r="P217" s="248"/>
      <c r="X217" s="248"/>
      <c r="AA217" s="346"/>
      <c r="AF217" s="248"/>
      <c r="AI217" s="346"/>
      <c r="AN217" s="248"/>
    </row>
    <row r="218" spans="3:40" ht="15.75" customHeight="1">
      <c r="C218" s="346"/>
      <c r="F218" s="345"/>
      <c r="G218" s="345"/>
      <c r="H218" s="248"/>
      <c r="K218" s="346"/>
      <c r="P218" s="248"/>
      <c r="X218" s="248"/>
      <c r="AA218" s="346"/>
      <c r="AF218" s="248"/>
      <c r="AI218" s="346"/>
      <c r="AN218" s="248"/>
    </row>
    <row r="219" spans="3:40" ht="15.75" customHeight="1">
      <c r="C219" s="346"/>
      <c r="F219" s="345"/>
      <c r="G219" s="345"/>
      <c r="H219" s="248"/>
      <c r="K219" s="346"/>
      <c r="P219" s="248"/>
      <c r="X219" s="248"/>
      <c r="AA219" s="346"/>
      <c r="AF219" s="248"/>
      <c r="AI219" s="346"/>
      <c r="AN219" s="248"/>
    </row>
    <row r="220" spans="3:40" ht="15.75" customHeight="1">
      <c r="C220" s="346"/>
      <c r="F220" s="345"/>
      <c r="G220" s="345"/>
      <c r="H220" s="248"/>
      <c r="K220" s="346"/>
      <c r="P220" s="248"/>
      <c r="X220" s="248"/>
      <c r="AA220" s="346"/>
      <c r="AF220" s="248"/>
      <c r="AI220" s="346"/>
      <c r="AN220" s="248"/>
    </row>
    <row r="221" spans="3:40" ht="15.75" customHeight="1">
      <c r="C221" s="346"/>
      <c r="F221" s="345"/>
      <c r="G221" s="345"/>
      <c r="H221" s="248"/>
      <c r="K221" s="346"/>
      <c r="P221" s="248"/>
      <c r="X221" s="248"/>
      <c r="AA221" s="346"/>
      <c r="AF221" s="248"/>
      <c r="AI221" s="346"/>
      <c r="AN221" s="248"/>
    </row>
    <row r="222" spans="3:40" ht="15.75" customHeight="1">
      <c r="C222" s="346"/>
      <c r="F222" s="345"/>
      <c r="G222" s="345"/>
      <c r="H222" s="248"/>
      <c r="K222" s="346"/>
      <c r="P222" s="248"/>
      <c r="X222" s="248"/>
      <c r="AA222" s="346"/>
      <c r="AF222" s="248"/>
      <c r="AI222" s="346"/>
      <c r="AN222" s="248"/>
    </row>
    <row r="223" spans="3:40" ht="15.75" customHeight="1">
      <c r="C223" s="346"/>
      <c r="F223" s="345"/>
      <c r="G223" s="345"/>
      <c r="H223" s="248"/>
      <c r="K223" s="346"/>
      <c r="P223" s="248"/>
      <c r="X223" s="248"/>
      <c r="AA223" s="346"/>
      <c r="AF223" s="248"/>
      <c r="AI223" s="346"/>
      <c r="AN223" s="248"/>
    </row>
    <row r="224" spans="3:40" ht="15.75" customHeight="1">
      <c r="C224" s="346"/>
      <c r="F224" s="345"/>
      <c r="G224" s="345"/>
      <c r="H224" s="248"/>
      <c r="K224" s="346"/>
      <c r="P224" s="248"/>
      <c r="X224" s="248"/>
      <c r="AA224" s="346"/>
      <c r="AF224" s="248"/>
      <c r="AI224" s="346"/>
      <c r="AN224" s="248"/>
    </row>
    <row r="225" spans="3:40" ht="15.75" customHeight="1">
      <c r="C225" s="346"/>
      <c r="F225" s="345"/>
      <c r="G225" s="345"/>
      <c r="H225" s="248"/>
      <c r="K225" s="346"/>
      <c r="P225" s="248"/>
      <c r="X225" s="248"/>
      <c r="AA225" s="346"/>
      <c r="AF225" s="248"/>
      <c r="AI225" s="346"/>
      <c r="AN225" s="248"/>
    </row>
    <row r="226" spans="3:40" ht="15.75" customHeight="1">
      <c r="C226" s="346"/>
      <c r="F226" s="345"/>
      <c r="G226" s="345"/>
      <c r="H226" s="248"/>
      <c r="K226" s="346"/>
      <c r="P226" s="248"/>
      <c r="X226" s="248"/>
      <c r="AA226" s="346"/>
      <c r="AF226" s="248"/>
      <c r="AI226" s="346"/>
      <c r="AN226" s="248"/>
    </row>
    <row r="227" spans="3:40" ht="15.75" customHeight="1">
      <c r="C227" s="346"/>
      <c r="F227" s="345"/>
      <c r="G227" s="345"/>
      <c r="H227" s="248"/>
      <c r="K227" s="346"/>
      <c r="P227" s="248"/>
      <c r="X227" s="248"/>
      <c r="AA227" s="346"/>
      <c r="AF227" s="248"/>
      <c r="AI227" s="346"/>
      <c r="AN227" s="248"/>
    </row>
    <row r="228" spans="3:40" ht="15.75" customHeight="1">
      <c r="C228" s="346"/>
      <c r="F228" s="345"/>
      <c r="G228" s="345"/>
      <c r="H228" s="248"/>
      <c r="K228" s="346"/>
      <c r="P228" s="248"/>
      <c r="X228" s="248"/>
      <c r="AA228" s="346"/>
      <c r="AF228" s="248"/>
      <c r="AI228" s="346"/>
      <c r="AN228" s="248"/>
    </row>
    <row r="229" spans="3:40" ht="15.75" customHeight="1">
      <c r="C229" s="346"/>
      <c r="F229" s="345"/>
      <c r="G229" s="345"/>
      <c r="H229" s="248"/>
      <c r="K229" s="346"/>
      <c r="P229" s="248"/>
      <c r="X229" s="248"/>
      <c r="AA229" s="346"/>
      <c r="AF229" s="248"/>
      <c r="AI229" s="346"/>
      <c r="AN229" s="248"/>
    </row>
    <row r="230" spans="3:40" ht="15.75" customHeight="1">
      <c r="C230" s="346"/>
      <c r="F230" s="345"/>
      <c r="G230" s="345"/>
      <c r="H230" s="248"/>
      <c r="K230" s="346"/>
      <c r="P230" s="248"/>
      <c r="X230" s="248"/>
      <c r="AA230" s="346"/>
      <c r="AF230" s="248"/>
      <c r="AI230" s="346"/>
      <c r="AN230" s="248"/>
    </row>
    <row r="231" spans="3:40" ht="15.75" customHeight="1">
      <c r="C231" s="346"/>
      <c r="F231" s="345"/>
      <c r="G231" s="345"/>
      <c r="H231" s="248"/>
      <c r="K231" s="346"/>
      <c r="P231" s="248"/>
      <c r="X231" s="248"/>
      <c r="AA231" s="346"/>
      <c r="AF231" s="248"/>
      <c r="AI231" s="346"/>
      <c r="AN231" s="248"/>
    </row>
    <row r="232" spans="3:40" ht="15.75" customHeight="1">
      <c r="C232" s="346"/>
      <c r="F232" s="345"/>
      <c r="G232" s="345"/>
      <c r="H232" s="248"/>
      <c r="K232" s="346"/>
      <c r="P232" s="248"/>
      <c r="X232" s="248"/>
      <c r="AA232" s="346"/>
      <c r="AF232" s="248"/>
      <c r="AI232" s="346"/>
      <c r="AN232" s="248"/>
    </row>
    <row r="233" spans="3:40" ht="15.75" customHeight="1">
      <c r="C233" s="346"/>
      <c r="F233" s="345"/>
      <c r="G233" s="345"/>
      <c r="H233" s="248"/>
      <c r="K233" s="346"/>
      <c r="P233" s="248"/>
      <c r="X233" s="248"/>
      <c r="AA233" s="346"/>
      <c r="AF233" s="248"/>
      <c r="AI233" s="346"/>
      <c r="AN233" s="248"/>
    </row>
    <row r="234" spans="3:40" ht="15.75" customHeight="1">
      <c r="C234" s="346"/>
      <c r="F234" s="345"/>
      <c r="G234" s="345"/>
      <c r="H234" s="248"/>
      <c r="K234" s="346"/>
      <c r="P234" s="248"/>
      <c r="X234" s="248"/>
      <c r="AA234" s="346"/>
      <c r="AF234" s="248"/>
      <c r="AI234" s="346"/>
      <c r="AN234" s="248"/>
    </row>
    <row r="235" spans="3:40" ht="15.75" customHeight="1">
      <c r="C235" s="346"/>
      <c r="F235" s="345"/>
      <c r="G235" s="345"/>
      <c r="H235" s="248"/>
      <c r="K235" s="346"/>
      <c r="P235" s="248"/>
      <c r="X235" s="248"/>
      <c r="AA235" s="346"/>
      <c r="AF235" s="248"/>
      <c r="AI235" s="346"/>
      <c r="AN235" s="248"/>
    </row>
    <row r="236" spans="3:40" ht="15.75" customHeight="1">
      <c r="C236" s="346"/>
      <c r="F236" s="345"/>
      <c r="G236" s="345"/>
      <c r="H236" s="248"/>
      <c r="K236" s="346"/>
      <c r="P236" s="248"/>
      <c r="X236" s="248"/>
      <c r="AA236" s="346"/>
      <c r="AF236" s="248"/>
      <c r="AI236" s="346"/>
      <c r="AN236" s="248"/>
    </row>
    <row r="237" spans="3:40" ht="15.75" customHeight="1">
      <c r="C237" s="346"/>
      <c r="F237" s="345"/>
      <c r="G237" s="345"/>
      <c r="H237" s="248"/>
      <c r="K237" s="346"/>
      <c r="P237" s="248"/>
      <c r="X237" s="248"/>
      <c r="AA237" s="346"/>
      <c r="AF237" s="248"/>
      <c r="AI237" s="346"/>
      <c r="AN237" s="248"/>
    </row>
    <row r="238" spans="3:40" ht="15.75" customHeight="1">
      <c r="C238" s="346"/>
      <c r="F238" s="345"/>
      <c r="G238" s="345"/>
      <c r="H238" s="248"/>
      <c r="K238" s="346"/>
      <c r="P238" s="248"/>
      <c r="X238" s="248"/>
      <c r="AA238" s="346"/>
      <c r="AF238" s="248"/>
      <c r="AI238" s="346"/>
      <c r="AN238" s="248"/>
    </row>
    <row r="239" spans="3:40" ht="15.75" customHeight="1">
      <c r="C239" s="346"/>
      <c r="F239" s="345"/>
      <c r="G239" s="345"/>
      <c r="H239" s="248"/>
      <c r="K239" s="346"/>
      <c r="P239" s="248"/>
      <c r="X239" s="248"/>
      <c r="AA239" s="346"/>
      <c r="AF239" s="248"/>
      <c r="AI239" s="346"/>
      <c r="AN239" s="248"/>
    </row>
    <row r="240" spans="3:40" ht="15.75" customHeight="1">
      <c r="C240" s="346"/>
      <c r="F240" s="345"/>
      <c r="G240" s="345"/>
      <c r="H240" s="248"/>
      <c r="K240" s="346"/>
      <c r="P240" s="248"/>
      <c r="X240" s="248"/>
      <c r="AA240" s="346"/>
      <c r="AF240" s="248"/>
      <c r="AI240" s="346"/>
      <c r="AN240" s="248"/>
    </row>
    <row r="241" spans="3:40" ht="15.75" customHeight="1">
      <c r="C241" s="346"/>
      <c r="F241" s="345"/>
      <c r="G241" s="345"/>
      <c r="H241" s="248"/>
      <c r="K241" s="346"/>
      <c r="P241" s="248"/>
      <c r="X241" s="248"/>
      <c r="AA241" s="346"/>
      <c r="AF241" s="248"/>
      <c r="AI241" s="346"/>
      <c r="AN241" s="248"/>
    </row>
    <row r="242" spans="3:40" ht="15.75" customHeight="1">
      <c r="C242" s="346"/>
      <c r="F242" s="345"/>
      <c r="G242" s="345"/>
      <c r="H242" s="248"/>
      <c r="K242" s="346"/>
      <c r="P242" s="248"/>
      <c r="X242" s="248"/>
      <c r="AA242" s="346"/>
      <c r="AF242" s="248"/>
      <c r="AI242" s="346"/>
      <c r="AN242" s="248"/>
    </row>
    <row r="243" spans="3:40" ht="15.75" customHeight="1">
      <c r="C243" s="346"/>
      <c r="F243" s="345"/>
      <c r="G243" s="345"/>
      <c r="H243" s="248"/>
      <c r="K243" s="346"/>
      <c r="P243" s="248"/>
      <c r="X243" s="248"/>
      <c r="AA243" s="346"/>
      <c r="AF243" s="248"/>
      <c r="AI243" s="346"/>
      <c r="AN243" s="248"/>
    </row>
    <row r="244" spans="3:40" ht="15.75" customHeight="1">
      <c r="C244" s="346"/>
      <c r="F244" s="345"/>
      <c r="G244" s="345"/>
      <c r="H244" s="248"/>
      <c r="K244" s="346"/>
      <c r="P244" s="248"/>
      <c r="X244" s="248"/>
      <c r="AA244" s="346"/>
      <c r="AF244" s="248"/>
      <c r="AI244" s="346"/>
      <c r="AN244" s="248"/>
    </row>
    <row r="245" spans="3:40" ht="15.75" customHeight="1">
      <c r="C245" s="346"/>
      <c r="F245" s="345"/>
      <c r="G245" s="345"/>
      <c r="H245" s="248"/>
      <c r="K245" s="346"/>
      <c r="P245" s="248"/>
      <c r="X245" s="248"/>
      <c r="AA245" s="346"/>
      <c r="AF245" s="248"/>
      <c r="AI245" s="346"/>
      <c r="AN245" s="248"/>
    </row>
    <row r="246" spans="3:40" ht="15.75" customHeight="1">
      <c r="C246" s="346"/>
      <c r="F246" s="345"/>
      <c r="G246" s="345"/>
      <c r="H246" s="248"/>
      <c r="K246" s="346"/>
      <c r="P246" s="248"/>
      <c r="X246" s="248"/>
      <c r="AA246" s="346"/>
      <c r="AF246" s="248"/>
      <c r="AI246" s="346"/>
      <c r="AN246" s="248"/>
    </row>
    <row r="247" spans="3:40" ht="15.75" customHeight="1">
      <c r="C247" s="346"/>
      <c r="F247" s="345"/>
      <c r="G247" s="345"/>
      <c r="H247" s="248"/>
      <c r="K247" s="346"/>
      <c r="P247" s="248"/>
      <c r="X247" s="248"/>
      <c r="AA247" s="346"/>
      <c r="AF247" s="248"/>
      <c r="AI247" s="346"/>
      <c r="AN247" s="248"/>
    </row>
    <row r="248" spans="3:40" ht="15.75" customHeight="1">
      <c r="C248" s="346"/>
      <c r="F248" s="345"/>
      <c r="G248" s="345"/>
      <c r="H248" s="248"/>
      <c r="K248" s="346"/>
      <c r="P248" s="248"/>
      <c r="X248" s="248"/>
      <c r="AA248" s="346"/>
      <c r="AF248" s="248"/>
      <c r="AI248" s="346"/>
      <c r="AN248" s="248"/>
    </row>
    <row r="249" spans="3:40" ht="15.75" customHeight="1">
      <c r="C249" s="346"/>
      <c r="F249" s="345"/>
      <c r="G249" s="345"/>
      <c r="H249" s="248"/>
      <c r="K249" s="346"/>
      <c r="P249" s="248"/>
      <c r="X249" s="248"/>
      <c r="AA249" s="346"/>
      <c r="AF249" s="248"/>
      <c r="AI249" s="346"/>
      <c r="AN249" s="248"/>
    </row>
    <row r="250" spans="3:40" ht="15.75" customHeight="1">
      <c r="C250" s="346"/>
      <c r="F250" s="345"/>
      <c r="G250" s="345"/>
      <c r="H250" s="248"/>
      <c r="K250" s="346"/>
      <c r="P250" s="248"/>
      <c r="X250" s="248"/>
      <c r="AA250" s="346"/>
      <c r="AF250" s="248"/>
      <c r="AI250" s="346"/>
      <c r="AN250" s="248"/>
    </row>
    <row r="251" spans="3:40" ht="15.75" customHeight="1">
      <c r="C251" s="346"/>
      <c r="F251" s="345"/>
      <c r="G251" s="345"/>
      <c r="H251" s="248"/>
      <c r="K251" s="346"/>
      <c r="P251" s="248"/>
      <c r="X251" s="248"/>
      <c r="AA251" s="346"/>
      <c r="AF251" s="248"/>
      <c r="AI251" s="346"/>
      <c r="AN251" s="248"/>
    </row>
    <row r="252" spans="3:40" ht="15.75" customHeight="1">
      <c r="C252" s="346"/>
      <c r="F252" s="345"/>
      <c r="G252" s="345"/>
      <c r="H252" s="248"/>
      <c r="K252" s="346"/>
      <c r="P252" s="248"/>
      <c r="X252" s="248"/>
      <c r="AA252" s="346"/>
      <c r="AF252" s="248"/>
      <c r="AI252" s="346"/>
      <c r="AN252" s="248"/>
    </row>
    <row r="253" spans="3:40" ht="15.75" customHeight="1">
      <c r="C253" s="346"/>
      <c r="F253" s="345"/>
      <c r="G253" s="345"/>
      <c r="H253" s="248"/>
      <c r="K253" s="346"/>
      <c r="P253" s="248"/>
      <c r="X253" s="248"/>
      <c r="AA253" s="346"/>
      <c r="AF253" s="248"/>
      <c r="AI253" s="346"/>
      <c r="AN253" s="248"/>
    </row>
    <row r="254" spans="3:40" ht="15.75" customHeight="1">
      <c r="C254" s="346"/>
      <c r="F254" s="345"/>
      <c r="G254" s="345"/>
      <c r="H254" s="248"/>
      <c r="K254" s="346"/>
      <c r="P254" s="248"/>
      <c r="X254" s="248"/>
      <c r="AA254" s="346"/>
      <c r="AF254" s="248"/>
      <c r="AI254" s="346"/>
      <c r="AN254" s="248"/>
    </row>
    <row r="255" spans="3:40" ht="15.75" customHeight="1">
      <c r="C255" s="346"/>
      <c r="F255" s="345"/>
      <c r="G255" s="345"/>
      <c r="H255" s="248"/>
      <c r="K255" s="346"/>
      <c r="P255" s="248"/>
      <c r="X255" s="248"/>
      <c r="AA255" s="346"/>
      <c r="AF255" s="248"/>
      <c r="AI255" s="346"/>
      <c r="AN255" s="248"/>
    </row>
    <row r="256" spans="3:40" ht="15.75" customHeight="1">
      <c r="C256" s="346"/>
      <c r="F256" s="345"/>
      <c r="G256" s="345"/>
      <c r="H256" s="248"/>
      <c r="K256" s="346"/>
      <c r="P256" s="248"/>
      <c r="X256" s="248"/>
      <c r="AA256" s="346"/>
      <c r="AF256" s="248"/>
      <c r="AI256" s="346"/>
      <c r="AN256" s="248"/>
    </row>
    <row r="257" spans="3:40" ht="15.75" customHeight="1">
      <c r="C257" s="346"/>
      <c r="F257" s="345"/>
      <c r="G257" s="345"/>
      <c r="H257" s="248"/>
      <c r="K257" s="346"/>
      <c r="P257" s="248"/>
      <c r="X257" s="248"/>
      <c r="AA257" s="346"/>
      <c r="AF257" s="248"/>
      <c r="AI257" s="346"/>
      <c r="AN257" s="248"/>
    </row>
    <row r="258" spans="3:40" ht="15.75" customHeight="1">
      <c r="C258" s="346"/>
      <c r="F258" s="345"/>
      <c r="G258" s="345"/>
      <c r="H258" s="248"/>
      <c r="K258" s="346"/>
      <c r="P258" s="248"/>
      <c r="X258" s="248"/>
      <c r="AA258" s="346"/>
      <c r="AF258" s="248"/>
      <c r="AI258" s="346"/>
      <c r="AN258" s="248"/>
    </row>
    <row r="259" spans="3:40" ht="15.75" customHeight="1">
      <c r="C259" s="346"/>
      <c r="F259" s="345"/>
      <c r="G259" s="345"/>
      <c r="H259" s="248"/>
      <c r="K259" s="346"/>
      <c r="P259" s="248"/>
      <c r="X259" s="248"/>
      <c r="AA259" s="346"/>
      <c r="AF259" s="248"/>
      <c r="AI259" s="346"/>
      <c r="AN259" s="248"/>
    </row>
    <row r="260" spans="3:40" ht="15.75" customHeight="1">
      <c r="C260" s="346"/>
      <c r="F260" s="345"/>
      <c r="G260" s="345"/>
      <c r="H260" s="248"/>
      <c r="K260" s="346"/>
      <c r="P260" s="248"/>
      <c r="X260" s="248"/>
      <c r="AA260" s="346"/>
      <c r="AF260" s="248"/>
      <c r="AI260" s="346"/>
      <c r="AN260" s="248"/>
    </row>
    <row r="261" spans="3:40" ht="15.75" customHeight="1">
      <c r="C261" s="346"/>
      <c r="F261" s="345"/>
      <c r="G261" s="345"/>
      <c r="H261" s="248"/>
      <c r="K261" s="346"/>
      <c r="P261" s="248"/>
      <c r="X261" s="248"/>
      <c r="AA261" s="346"/>
      <c r="AF261" s="248"/>
      <c r="AI261" s="346"/>
      <c r="AN261" s="248"/>
    </row>
    <row r="262" spans="3:40" ht="15.75" customHeight="1">
      <c r="C262" s="346"/>
      <c r="F262" s="345"/>
      <c r="G262" s="345"/>
      <c r="H262" s="248"/>
      <c r="K262" s="346"/>
      <c r="P262" s="248"/>
      <c r="X262" s="248"/>
      <c r="AA262" s="346"/>
      <c r="AF262" s="248"/>
      <c r="AI262" s="346"/>
      <c r="AN262" s="248"/>
    </row>
    <row r="263" spans="3:40" ht="15.75" customHeight="1">
      <c r="C263" s="346"/>
      <c r="F263" s="345"/>
      <c r="G263" s="345"/>
      <c r="H263" s="248"/>
      <c r="K263" s="346"/>
      <c r="P263" s="248"/>
      <c r="X263" s="248"/>
      <c r="AA263" s="346"/>
      <c r="AF263" s="248"/>
      <c r="AI263" s="346"/>
      <c r="AN263" s="248"/>
    </row>
    <row r="264" spans="3:40" ht="15.75" customHeight="1">
      <c r="C264" s="346"/>
      <c r="F264" s="345"/>
      <c r="G264" s="345"/>
      <c r="H264" s="248"/>
      <c r="K264" s="346"/>
      <c r="P264" s="248"/>
      <c r="X264" s="248"/>
      <c r="AA264" s="346"/>
      <c r="AF264" s="248"/>
      <c r="AI264" s="346"/>
      <c r="AN264" s="248"/>
    </row>
    <row r="265" spans="3:40" ht="15.75" customHeight="1">
      <c r="C265" s="346"/>
      <c r="F265" s="345"/>
      <c r="G265" s="345"/>
      <c r="H265" s="248"/>
      <c r="K265" s="346"/>
      <c r="P265" s="248"/>
      <c r="X265" s="248"/>
      <c r="AA265" s="346"/>
      <c r="AF265" s="248"/>
      <c r="AI265" s="346"/>
      <c r="AN265" s="248"/>
    </row>
    <row r="266" spans="3:40" ht="15.75" customHeight="1">
      <c r="C266" s="346"/>
      <c r="F266" s="345"/>
      <c r="G266" s="345"/>
      <c r="H266" s="248"/>
      <c r="K266" s="346"/>
      <c r="P266" s="248"/>
      <c r="X266" s="248"/>
      <c r="AA266" s="346"/>
      <c r="AF266" s="248"/>
      <c r="AI266" s="346"/>
      <c r="AN266" s="248"/>
    </row>
    <row r="267" spans="3:40" ht="15.75" customHeight="1">
      <c r="C267" s="346"/>
      <c r="F267" s="345"/>
      <c r="G267" s="345"/>
      <c r="H267" s="248"/>
      <c r="K267" s="346"/>
      <c r="P267" s="248"/>
      <c r="X267" s="248"/>
      <c r="AA267" s="346"/>
      <c r="AF267" s="248"/>
      <c r="AI267" s="346"/>
      <c r="AN267" s="248"/>
    </row>
    <row r="268" spans="3:40" ht="15.75" customHeight="1">
      <c r="C268" s="346"/>
      <c r="F268" s="345"/>
      <c r="G268" s="345"/>
      <c r="H268" s="248"/>
      <c r="K268" s="346"/>
      <c r="P268" s="248"/>
      <c r="X268" s="248"/>
      <c r="AA268" s="346"/>
      <c r="AF268" s="248"/>
      <c r="AI268" s="346"/>
      <c r="AN268" s="248"/>
    </row>
    <row r="269" spans="3:40" ht="15.75" customHeight="1">
      <c r="C269" s="346"/>
      <c r="F269" s="345"/>
      <c r="G269" s="345"/>
      <c r="H269" s="248"/>
      <c r="K269" s="346"/>
      <c r="P269" s="248"/>
      <c r="X269" s="248"/>
      <c r="AA269" s="346"/>
      <c r="AF269" s="248"/>
      <c r="AI269" s="346"/>
      <c r="AN269" s="248"/>
    </row>
    <row r="270" spans="3:40" ht="15.75" customHeight="1">
      <c r="C270" s="346"/>
      <c r="F270" s="345"/>
      <c r="G270" s="345"/>
      <c r="H270" s="248"/>
      <c r="K270" s="346"/>
      <c r="P270" s="248"/>
      <c r="X270" s="248"/>
      <c r="AA270" s="346"/>
      <c r="AF270" s="248"/>
      <c r="AI270" s="346"/>
      <c r="AN270" s="248"/>
    </row>
    <row r="271" spans="3:40" ht="15.75" customHeight="1">
      <c r="C271" s="346"/>
      <c r="F271" s="345"/>
      <c r="G271" s="345"/>
      <c r="H271" s="248"/>
      <c r="K271" s="346"/>
      <c r="P271" s="248"/>
      <c r="X271" s="248"/>
      <c r="AA271" s="346"/>
      <c r="AF271" s="248"/>
      <c r="AI271" s="346"/>
      <c r="AN271" s="248"/>
    </row>
    <row r="272" spans="3:40" ht="15.75" customHeight="1">
      <c r="C272" s="346"/>
      <c r="F272" s="345"/>
      <c r="G272" s="345"/>
      <c r="H272" s="248"/>
      <c r="K272" s="346"/>
      <c r="P272" s="248"/>
      <c r="X272" s="248"/>
      <c r="AA272" s="346"/>
      <c r="AF272" s="248"/>
      <c r="AI272" s="346"/>
      <c r="AN272" s="248"/>
    </row>
    <row r="273" spans="3:40" ht="15.75" customHeight="1">
      <c r="C273" s="346"/>
      <c r="F273" s="345"/>
      <c r="G273" s="345"/>
      <c r="H273" s="248"/>
      <c r="K273" s="346"/>
      <c r="P273" s="248"/>
      <c r="X273" s="248"/>
      <c r="AA273" s="346"/>
      <c r="AF273" s="248"/>
      <c r="AI273" s="346"/>
      <c r="AN273" s="248"/>
    </row>
    <row r="274" spans="3:40" ht="15.75" customHeight="1">
      <c r="C274" s="346"/>
      <c r="F274" s="345"/>
      <c r="G274" s="345"/>
      <c r="H274" s="248"/>
      <c r="K274" s="346"/>
      <c r="P274" s="248"/>
      <c r="X274" s="248"/>
      <c r="AA274" s="346"/>
      <c r="AF274" s="248"/>
      <c r="AI274" s="346"/>
      <c r="AN274" s="248"/>
    </row>
    <row r="275" spans="3:40" ht="15.75" customHeight="1">
      <c r="C275" s="346"/>
      <c r="F275" s="345"/>
      <c r="G275" s="345"/>
      <c r="H275" s="248"/>
      <c r="K275" s="346"/>
      <c r="P275" s="248"/>
      <c r="X275" s="248"/>
      <c r="AA275" s="346"/>
      <c r="AF275" s="248"/>
      <c r="AI275" s="346"/>
      <c r="AN275" s="248"/>
    </row>
    <row r="276" spans="3:40" ht="15.75" customHeight="1">
      <c r="C276" s="346"/>
      <c r="F276" s="345"/>
      <c r="G276" s="345"/>
      <c r="H276" s="248"/>
      <c r="K276" s="346"/>
      <c r="P276" s="248"/>
      <c r="X276" s="248"/>
      <c r="AA276" s="346"/>
      <c r="AF276" s="248"/>
      <c r="AI276" s="346"/>
      <c r="AN276" s="248"/>
    </row>
    <row r="277" spans="3:40" ht="15.75" customHeight="1">
      <c r="C277" s="346"/>
      <c r="F277" s="345"/>
      <c r="G277" s="345"/>
      <c r="H277" s="248"/>
      <c r="K277" s="346"/>
      <c r="P277" s="248"/>
      <c r="X277" s="248"/>
      <c r="AA277" s="346"/>
      <c r="AF277" s="248"/>
      <c r="AI277" s="346"/>
      <c r="AN277" s="248"/>
    </row>
    <row r="278" spans="3:40" ht="15.75" customHeight="1">
      <c r="C278" s="346"/>
      <c r="F278" s="345"/>
      <c r="G278" s="345"/>
      <c r="H278" s="248"/>
      <c r="K278" s="346"/>
      <c r="P278" s="248"/>
      <c r="X278" s="248"/>
      <c r="AA278" s="346"/>
      <c r="AF278" s="248"/>
      <c r="AI278" s="346"/>
      <c r="AN278" s="248"/>
    </row>
    <row r="279" spans="3:40" ht="15.75" customHeight="1">
      <c r="C279" s="346"/>
      <c r="F279" s="345"/>
      <c r="G279" s="345"/>
      <c r="H279" s="248"/>
      <c r="K279" s="346"/>
      <c r="P279" s="248"/>
      <c r="X279" s="248"/>
      <c r="AA279" s="346"/>
      <c r="AF279" s="248"/>
      <c r="AI279" s="346"/>
      <c r="AN279" s="248"/>
    </row>
    <row r="280" spans="3:40" ht="15.75" customHeight="1">
      <c r="C280" s="346"/>
      <c r="F280" s="345"/>
      <c r="G280" s="345"/>
      <c r="H280" s="248"/>
      <c r="K280" s="346"/>
      <c r="P280" s="248"/>
      <c r="X280" s="248"/>
      <c r="AA280" s="346"/>
      <c r="AF280" s="248"/>
      <c r="AI280" s="346"/>
      <c r="AN280" s="248"/>
    </row>
    <row r="281" spans="3:40" ht="15.75" customHeight="1">
      <c r="C281" s="346"/>
      <c r="F281" s="345"/>
      <c r="G281" s="345"/>
      <c r="H281" s="248"/>
      <c r="K281" s="346"/>
      <c r="P281" s="248"/>
      <c r="X281" s="248"/>
      <c r="AA281" s="346"/>
      <c r="AF281" s="248"/>
      <c r="AI281" s="346"/>
      <c r="AN281" s="248"/>
    </row>
    <row r="282" spans="3:40" ht="15.75" customHeight="1">
      <c r="C282" s="346"/>
      <c r="F282" s="345"/>
      <c r="G282" s="345"/>
      <c r="H282" s="248"/>
      <c r="K282" s="346"/>
      <c r="P282" s="248"/>
      <c r="X282" s="248"/>
      <c r="AA282" s="346"/>
      <c r="AF282" s="248"/>
      <c r="AI282" s="346"/>
      <c r="AN282" s="248"/>
    </row>
    <row r="283" spans="3:40" ht="15.75" customHeight="1">
      <c r="C283" s="346"/>
      <c r="F283" s="345"/>
      <c r="G283" s="345"/>
      <c r="H283" s="248"/>
      <c r="K283" s="346"/>
      <c r="P283" s="248"/>
      <c r="X283" s="248"/>
      <c r="AA283" s="346"/>
      <c r="AF283" s="248"/>
      <c r="AI283" s="346"/>
      <c r="AN283" s="248"/>
    </row>
    <row r="284" spans="3:40" ht="15.75" customHeight="1">
      <c r="C284" s="346"/>
      <c r="F284" s="345"/>
      <c r="G284" s="345"/>
      <c r="H284" s="248"/>
      <c r="K284" s="346"/>
      <c r="P284" s="248"/>
      <c r="X284" s="248"/>
      <c r="AA284" s="346"/>
      <c r="AF284" s="248"/>
      <c r="AI284" s="346"/>
      <c r="AN284" s="248"/>
    </row>
    <row r="285" spans="3:40" ht="15.75" customHeight="1">
      <c r="C285" s="346"/>
      <c r="F285" s="345"/>
      <c r="G285" s="345"/>
      <c r="H285" s="248"/>
      <c r="K285" s="346"/>
      <c r="P285" s="248"/>
      <c r="X285" s="248"/>
      <c r="AA285" s="346"/>
      <c r="AF285" s="248"/>
      <c r="AI285" s="346"/>
      <c r="AN285" s="248"/>
    </row>
    <row r="286" spans="3:40" ht="15.75" customHeight="1">
      <c r="C286" s="346"/>
      <c r="F286" s="345"/>
      <c r="G286" s="345"/>
      <c r="H286" s="248"/>
      <c r="K286" s="346"/>
      <c r="P286" s="248"/>
      <c r="X286" s="248"/>
      <c r="AA286" s="346"/>
      <c r="AF286" s="248"/>
      <c r="AI286" s="346"/>
      <c r="AN286" s="248"/>
    </row>
    <row r="287" spans="3:40" ht="15.75" customHeight="1">
      <c r="C287" s="346"/>
      <c r="F287" s="345"/>
      <c r="G287" s="345"/>
      <c r="H287" s="248"/>
      <c r="K287" s="346"/>
      <c r="P287" s="248"/>
      <c r="X287" s="248"/>
      <c r="AA287" s="346"/>
      <c r="AF287" s="248"/>
      <c r="AI287" s="346"/>
      <c r="AN287" s="248"/>
    </row>
    <row r="288" spans="3:40" ht="15.75" customHeight="1">
      <c r="C288" s="346"/>
      <c r="F288" s="345"/>
      <c r="G288" s="345"/>
      <c r="H288" s="248"/>
      <c r="K288" s="346"/>
      <c r="P288" s="248"/>
      <c r="X288" s="248"/>
      <c r="AA288" s="346"/>
      <c r="AF288" s="248"/>
      <c r="AI288" s="346"/>
      <c r="AN288" s="248"/>
    </row>
    <row r="289" spans="3:40" ht="15.75" customHeight="1">
      <c r="C289" s="346"/>
      <c r="F289" s="345"/>
      <c r="G289" s="345"/>
      <c r="H289" s="248"/>
      <c r="K289" s="346"/>
      <c r="P289" s="248"/>
      <c r="X289" s="248"/>
      <c r="AA289" s="346"/>
      <c r="AF289" s="248"/>
      <c r="AI289" s="346"/>
      <c r="AN289" s="248"/>
    </row>
    <row r="290" spans="3:40" ht="15.75" customHeight="1">
      <c r="C290" s="346"/>
      <c r="F290" s="345"/>
      <c r="G290" s="345"/>
      <c r="H290" s="248"/>
      <c r="K290" s="346"/>
      <c r="P290" s="248"/>
      <c r="X290" s="248"/>
      <c r="AA290" s="346"/>
      <c r="AF290" s="248"/>
      <c r="AI290" s="346"/>
      <c r="AN290" s="248"/>
    </row>
    <row r="291" spans="3:40" ht="15.75" customHeight="1">
      <c r="C291" s="346"/>
      <c r="F291" s="345"/>
      <c r="G291" s="345"/>
      <c r="H291" s="248"/>
      <c r="K291" s="346"/>
      <c r="P291" s="248"/>
      <c r="X291" s="248"/>
      <c r="AA291" s="346"/>
      <c r="AF291" s="248"/>
      <c r="AI291" s="346"/>
      <c r="AN291" s="248"/>
    </row>
    <row r="292" spans="3:40" ht="15.75" customHeight="1">
      <c r="C292" s="346"/>
      <c r="F292" s="345"/>
      <c r="G292" s="345"/>
      <c r="H292" s="248"/>
      <c r="K292" s="346"/>
      <c r="P292" s="248"/>
      <c r="X292" s="248"/>
      <c r="AA292" s="346"/>
      <c r="AF292" s="248"/>
      <c r="AI292" s="346"/>
      <c r="AN292" s="248"/>
    </row>
    <row r="293" spans="3:40" ht="15.75" customHeight="1">
      <c r="C293" s="346"/>
      <c r="F293" s="345"/>
      <c r="G293" s="345"/>
      <c r="H293" s="248"/>
      <c r="K293" s="346"/>
      <c r="P293" s="248"/>
      <c r="X293" s="248"/>
      <c r="AA293" s="346"/>
      <c r="AF293" s="248"/>
      <c r="AI293" s="346"/>
      <c r="AN293" s="248"/>
    </row>
    <row r="294" spans="3:40" ht="15.75" customHeight="1">
      <c r="C294" s="346"/>
      <c r="F294" s="345"/>
      <c r="G294" s="345"/>
      <c r="H294" s="248"/>
      <c r="K294" s="346"/>
      <c r="P294" s="248"/>
      <c r="X294" s="248"/>
      <c r="AA294" s="346"/>
      <c r="AF294" s="248"/>
      <c r="AI294" s="346"/>
      <c r="AN294" s="248"/>
    </row>
    <row r="295" spans="3:40" ht="15.75" customHeight="1">
      <c r="C295" s="346"/>
      <c r="F295" s="345"/>
      <c r="G295" s="345"/>
      <c r="H295" s="248"/>
      <c r="K295" s="346"/>
      <c r="P295" s="248"/>
      <c r="X295" s="248"/>
      <c r="AA295" s="346"/>
      <c r="AF295" s="248"/>
      <c r="AI295" s="346"/>
      <c r="AN295" s="248"/>
    </row>
    <row r="296" spans="3:40" ht="15.75" customHeight="1">
      <c r="C296" s="346"/>
      <c r="F296" s="345"/>
      <c r="G296" s="345"/>
      <c r="H296" s="248"/>
      <c r="K296" s="346"/>
      <c r="P296" s="248"/>
      <c r="X296" s="248"/>
      <c r="AA296" s="346"/>
      <c r="AF296" s="248"/>
      <c r="AI296" s="346"/>
      <c r="AN296" s="248"/>
    </row>
    <row r="297" spans="3:40" ht="15.75" customHeight="1">
      <c r="C297" s="346"/>
      <c r="F297" s="345"/>
      <c r="G297" s="345"/>
      <c r="H297" s="248"/>
      <c r="K297" s="346"/>
      <c r="P297" s="248"/>
      <c r="X297" s="248"/>
      <c r="AA297" s="346"/>
      <c r="AF297" s="248"/>
      <c r="AI297" s="346"/>
      <c r="AN297" s="248"/>
    </row>
    <row r="298" spans="3:40" ht="15.75" customHeight="1">
      <c r="C298" s="346"/>
      <c r="F298" s="345"/>
      <c r="G298" s="345"/>
      <c r="H298" s="248"/>
      <c r="K298" s="346"/>
      <c r="P298" s="248"/>
      <c r="X298" s="248"/>
      <c r="AA298" s="346"/>
      <c r="AF298" s="248"/>
      <c r="AI298" s="346"/>
      <c r="AN298" s="248"/>
    </row>
    <row r="299" spans="3:40" ht="15.75" customHeight="1">
      <c r="C299" s="346"/>
      <c r="F299" s="345"/>
      <c r="G299" s="345"/>
      <c r="H299" s="248"/>
      <c r="K299" s="346"/>
      <c r="P299" s="248"/>
      <c r="X299" s="248"/>
      <c r="AA299" s="346"/>
      <c r="AF299" s="248"/>
      <c r="AI299" s="346"/>
      <c r="AN299" s="248"/>
    </row>
    <row r="300" spans="3:40" ht="15.75" customHeight="1">
      <c r="C300" s="346"/>
      <c r="F300" s="345"/>
      <c r="G300" s="345"/>
      <c r="H300" s="248"/>
      <c r="K300" s="346"/>
      <c r="P300" s="248"/>
      <c r="X300" s="248"/>
      <c r="AA300" s="346"/>
      <c r="AF300" s="248"/>
      <c r="AI300" s="346"/>
      <c r="AN300" s="248"/>
    </row>
    <row r="301" spans="3:40" ht="15.75" customHeight="1">
      <c r="C301" s="346"/>
      <c r="F301" s="345"/>
      <c r="G301" s="345"/>
      <c r="H301" s="248"/>
      <c r="K301" s="346"/>
      <c r="P301" s="248"/>
      <c r="X301" s="248"/>
      <c r="AA301" s="346"/>
      <c r="AF301" s="248"/>
      <c r="AI301" s="346"/>
      <c r="AN301" s="248"/>
    </row>
    <row r="302" spans="3:40" ht="15.75" customHeight="1">
      <c r="C302" s="346"/>
      <c r="F302" s="345"/>
      <c r="G302" s="345"/>
      <c r="H302" s="248"/>
      <c r="K302" s="346"/>
      <c r="P302" s="248"/>
      <c r="X302" s="248"/>
      <c r="AA302" s="346"/>
      <c r="AF302" s="248"/>
      <c r="AI302" s="346"/>
      <c r="AN302" s="248"/>
    </row>
    <row r="303" spans="3:40" ht="15.75" customHeight="1">
      <c r="C303" s="346"/>
      <c r="F303" s="345"/>
      <c r="G303" s="345"/>
      <c r="H303" s="248"/>
      <c r="K303" s="346"/>
      <c r="P303" s="248"/>
      <c r="X303" s="248"/>
      <c r="AA303" s="346"/>
      <c r="AF303" s="248"/>
      <c r="AI303" s="346"/>
      <c r="AN303" s="248"/>
    </row>
    <row r="304" spans="3:40" ht="15.75" customHeight="1">
      <c r="C304" s="346"/>
      <c r="F304" s="345"/>
      <c r="G304" s="345"/>
      <c r="H304" s="248"/>
      <c r="K304" s="346"/>
      <c r="P304" s="248"/>
      <c r="X304" s="248"/>
      <c r="AA304" s="346"/>
      <c r="AF304" s="248"/>
      <c r="AI304" s="346"/>
      <c r="AN304" s="248"/>
    </row>
    <row r="305" spans="3:40" ht="15.75" customHeight="1">
      <c r="C305" s="346"/>
      <c r="F305" s="345"/>
      <c r="G305" s="345"/>
      <c r="H305" s="248"/>
      <c r="K305" s="346"/>
      <c r="P305" s="248"/>
      <c r="X305" s="248"/>
      <c r="AA305" s="346"/>
      <c r="AF305" s="248"/>
      <c r="AI305" s="346"/>
      <c r="AN305" s="248"/>
    </row>
    <row r="306" spans="3:40" ht="15.75" customHeight="1">
      <c r="C306" s="346"/>
      <c r="F306" s="345"/>
      <c r="G306" s="345"/>
      <c r="H306" s="248"/>
      <c r="K306" s="346"/>
      <c r="P306" s="248"/>
      <c r="X306" s="248"/>
      <c r="AA306" s="346"/>
      <c r="AF306" s="248"/>
      <c r="AI306" s="346"/>
      <c r="AN306" s="248"/>
    </row>
    <row r="307" spans="3:40" ht="15.75" customHeight="1">
      <c r="C307" s="346"/>
      <c r="F307" s="345"/>
      <c r="G307" s="345"/>
      <c r="H307" s="248"/>
      <c r="K307" s="346"/>
      <c r="P307" s="248"/>
      <c r="X307" s="248"/>
      <c r="AA307" s="346"/>
      <c r="AF307" s="248"/>
      <c r="AI307" s="346"/>
      <c r="AN307" s="248"/>
    </row>
    <row r="308" spans="3:40" ht="15.75" customHeight="1">
      <c r="C308" s="346"/>
      <c r="F308" s="345"/>
      <c r="G308" s="345"/>
      <c r="H308" s="248"/>
      <c r="K308" s="346"/>
      <c r="P308" s="248"/>
      <c r="X308" s="248"/>
      <c r="AA308" s="346"/>
      <c r="AF308" s="248"/>
      <c r="AI308" s="346"/>
      <c r="AN308" s="248"/>
    </row>
    <row r="309" spans="3:40" ht="15.75" customHeight="1">
      <c r="C309" s="346"/>
      <c r="F309" s="345"/>
      <c r="G309" s="345"/>
      <c r="H309" s="248"/>
      <c r="K309" s="346"/>
      <c r="P309" s="248"/>
      <c r="X309" s="248"/>
      <c r="AA309" s="346"/>
      <c r="AF309" s="248"/>
      <c r="AI309" s="346"/>
      <c r="AN309" s="248"/>
    </row>
    <row r="310" spans="3:40" ht="15.75" customHeight="1">
      <c r="C310" s="346"/>
      <c r="F310" s="345"/>
      <c r="G310" s="345"/>
      <c r="H310" s="248"/>
      <c r="K310" s="346"/>
      <c r="P310" s="248"/>
      <c r="X310" s="248"/>
      <c r="AA310" s="346"/>
      <c r="AF310" s="248"/>
      <c r="AI310" s="346"/>
      <c r="AN310" s="248"/>
    </row>
    <row r="311" spans="3:40" ht="15.75" customHeight="1">
      <c r="C311" s="346"/>
      <c r="F311" s="345"/>
      <c r="G311" s="345"/>
      <c r="H311" s="248"/>
      <c r="K311" s="346"/>
      <c r="P311" s="248"/>
      <c r="X311" s="248"/>
      <c r="AA311" s="346"/>
      <c r="AF311" s="248"/>
      <c r="AI311" s="346"/>
      <c r="AN311" s="248"/>
    </row>
    <row r="312" spans="3:40" ht="15.75" customHeight="1">
      <c r="C312" s="346"/>
      <c r="F312" s="345"/>
      <c r="G312" s="345"/>
      <c r="H312" s="248"/>
      <c r="K312" s="346"/>
      <c r="P312" s="248"/>
      <c r="X312" s="248"/>
      <c r="AA312" s="346"/>
      <c r="AF312" s="248"/>
      <c r="AI312" s="346"/>
      <c r="AN312" s="248"/>
    </row>
    <row r="313" spans="3:40" ht="15.75" customHeight="1">
      <c r="C313" s="346"/>
      <c r="F313" s="345"/>
      <c r="G313" s="345"/>
      <c r="H313" s="248"/>
      <c r="K313" s="346"/>
      <c r="P313" s="248"/>
      <c r="X313" s="248"/>
      <c r="AA313" s="346"/>
      <c r="AF313" s="248"/>
      <c r="AI313" s="346"/>
      <c r="AN313" s="248"/>
    </row>
    <row r="314" spans="3:40" ht="15.75" customHeight="1">
      <c r="C314" s="346"/>
      <c r="F314" s="345"/>
      <c r="G314" s="345"/>
      <c r="H314" s="248"/>
      <c r="K314" s="346"/>
      <c r="P314" s="248"/>
      <c r="X314" s="248"/>
      <c r="AA314" s="346"/>
      <c r="AF314" s="248"/>
      <c r="AI314" s="346"/>
      <c r="AN314" s="248"/>
    </row>
    <row r="315" spans="3:40" ht="15.75" customHeight="1">
      <c r="C315" s="346"/>
      <c r="F315" s="345"/>
      <c r="G315" s="345"/>
      <c r="H315" s="248"/>
      <c r="K315" s="346"/>
      <c r="P315" s="248"/>
      <c r="X315" s="248"/>
      <c r="AA315" s="346"/>
      <c r="AF315" s="248"/>
      <c r="AI315" s="346"/>
      <c r="AN315" s="248"/>
    </row>
    <row r="316" spans="3:40" ht="15.75" customHeight="1">
      <c r="C316" s="346"/>
      <c r="F316" s="345"/>
      <c r="G316" s="345"/>
      <c r="H316" s="248"/>
      <c r="K316" s="346"/>
      <c r="P316" s="248"/>
      <c r="X316" s="248"/>
      <c r="AA316" s="346"/>
      <c r="AF316" s="248"/>
      <c r="AI316" s="346"/>
      <c r="AN316" s="248"/>
    </row>
    <row r="317" spans="3:40" ht="15.75" customHeight="1">
      <c r="C317" s="346"/>
      <c r="F317" s="345"/>
      <c r="G317" s="345"/>
      <c r="H317" s="248"/>
      <c r="K317" s="346"/>
      <c r="P317" s="248"/>
      <c r="X317" s="248"/>
      <c r="AA317" s="346"/>
      <c r="AF317" s="248"/>
      <c r="AI317" s="346"/>
      <c r="AN317" s="248"/>
    </row>
    <row r="318" spans="3:40" ht="15.75" customHeight="1">
      <c r="C318" s="346"/>
      <c r="F318" s="345"/>
      <c r="G318" s="345"/>
      <c r="H318" s="248"/>
      <c r="K318" s="346"/>
      <c r="P318" s="248"/>
      <c r="X318" s="248"/>
      <c r="AA318" s="346"/>
      <c r="AF318" s="248"/>
      <c r="AI318" s="346"/>
      <c r="AN318" s="248"/>
    </row>
    <row r="319" spans="3:40" ht="15.75" customHeight="1">
      <c r="C319" s="346"/>
      <c r="F319" s="345"/>
      <c r="G319" s="345"/>
      <c r="H319" s="248"/>
      <c r="K319" s="346"/>
      <c r="P319" s="248"/>
      <c r="X319" s="248"/>
      <c r="AA319" s="346"/>
      <c r="AF319" s="248"/>
      <c r="AI319" s="346"/>
      <c r="AN319" s="248"/>
    </row>
    <row r="320" spans="3:40" ht="15.75" customHeight="1">
      <c r="C320" s="346"/>
      <c r="F320" s="345"/>
      <c r="G320" s="345"/>
      <c r="H320" s="248"/>
      <c r="K320" s="346"/>
      <c r="P320" s="248"/>
      <c r="X320" s="248"/>
      <c r="AA320" s="346"/>
      <c r="AF320" s="248"/>
      <c r="AI320" s="346"/>
      <c r="AN320" s="248"/>
    </row>
    <row r="321" spans="3:40" ht="15.75" customHeight="1">
      <c r="C321" s="346"/>
      <c r="F321" s="345"/>
      <c r="G321" s="345"/>
      <c r="H321" s="248"/>
      <c r="K321" s="346"/>
      <c r="P321" s="248"/>
      <c r="X321" s="248"/>
      <c r="AA321" s="346"/>
      <c r="AF321" s="248"/>
      <c r="AI321" s="346"/>
      <c r="AN321" s="248"/>
    </row>
    <row r="322" spans="3:40" ht="15.75" customHeight="1">
      <c r="C322" s="346"/>
      <c r="F322" s="345"/>
      <c r="G322" s="345"/>
      <c r="H322" s="248"/>
      <c r="K322" s="346"/>
      <c r="P322" s="248"/>
      <c r="X322" s="248"/>
      <c r="AA322" s="346"/>
      <c r="AF322" s="248"/>
      <c r="AI322" s="346"/>
      <c r="AN322" s="248"/>
    </row>
    <row r="323" spans="3:40" ht="15.75" customHeight="1">
      <c r="C323" s="346"/>
      <c r="F323" s="345"/>
      <c r="G323" s="345"/>
      <c r="H323" s="248"/>
      <c r="K323" s="346"/>
      <c r="P323" s="248"/>
      <c r="X323" s="248"/>
      <c r="AA323" s="346"/>
      <c r="AF323" s="248"/>
      <c r="AI323" s="346"/>
      <c r="AN323" s="248"/>
    </row>
    <row r="324" spans="3:40" ht="15.75" customHeight="1">
      <c r="C324" s="346"/>
      <c r="F324" s="345"/>
      <c r="G324" s="345"/>
      <c r="H324" s="248"/>
      <c r="K324" s="346"/>
      <c r="P324" s="248"/>
      <c r="X324" s="248"/>
      <c r="AA324" s="346"/>
      <c r="AF324" s="248"/>
      <c r="AI324" s="346"/>
      <c r="AN324" s="248"/>
    </row>
    <row r="325" spans="3:40" ht="15.75" customHeight="1">
      <c r="C325" s="346"/>
      <c r="F325" s="345"/>
      <c r="G325" s="345"/>
      <c r="H325" s="248"/>
      <c r="K325" s="346"/>
      <c r="P325" s="248"/>
      <c r="X325" s="248"/>
      <c r="AA325" s="346"/>
      <c r="AF325" s="248"/>
      <c r="AI325" s="346"/>
      <c r="AN325" s="248"/>
    </row>
    <row r="326" spans="3:40" ht="15.75" customHeight="1">
      <c r="C326" s="346"/>
      <c r="F326" s="345"/>
      <c r="G326" s="345"/>
      <c r="H326" s="248"/>
      <c r="K326" s="346"/>
      <c r="P326" s="248"/>
      <c r="X326" s="248"/>
      <c r="AA326" s="346"/>
      <c r="AF326" s="248"/>
      <c r="AI326" s="346"/>
      <c r="AN326" s="248"/>
    </row>
    <row r="327" spans="3:40" ht="15.75" customHeight="1">
      <c r="C327" s="346"/>
      <c r="F327" s="345"/>
      <c r="G327" s="345"/>
      <c r="H327" s="248"/>
      <c r="K327" s="346"/>
      <c r="P327" s="248"/>
      <c r="X327" s="248"/>
      <c r="AA327" s="346"/>
      <c r="AF327" s="248"/>
      <c r="AI327" s="346"/>
      <c r="AN327" s="248"/>
    </row>
    <row r="328" spans="3:40" ht="15.75" customHeight="1">
      <c r="C328" s="346"/>
      <c r="F328" s="345"/>
      <c r="G328" s="345"/>
      <c r="H328" s="248"/>
      <c r="K328" s="346"/>
      <c r="P328" s="248"/>
      <c r="X328" s="248"/>
      <c r="AA328" s="346"/>
      <c r="AF328" s="248"/>
      <c r="AI328" s="346"/>
      <c r="AN328" s="248"/>
    </row>
    <row r="329" spans="3:40" ht="15.75" customHeight="1">
      <c r="C329" s="346"/>
      <c r="F329" s="345"/>
      <c r="G329" s="345"/>
      <c r="H329" s="248"/>
      <c r="K329" s="346"/>
      <c r="P329" s="248"/>
      <c r="X329" s="248"/>
      <c r="AA329" s="346"/>
      <c r="AF329" s="248"/>
      <c r="AI329" s="346"/>
      <c r="AN329" s="248"/>
    </row>
    <row r="330" spans="3:40" ht="15.75" customHeight="1">
      <c r="C330" s="346"/>
      <c r="F330" s="345"/>
      <c r="G330" s="345"/>
      <c r="H330" s="248"/>
      <c r="K330" s="346"/>
      <c r="P330" s="248"/>
      <c r="X330" s="248"/>
      <c r="AA330" s="346"/>
      <c r="AF330" s="248"/>
      <c r="AI330" s="346"/>
      <c r="AN330" s="248"/>
    </row>
    <row r="331" spans="3:40" ht="15.75" customHeight="1">
      <c r="C331" s="346"/>
      <c r="F331" s="345"/>
      <c r="G331" s="345"/>
      <c r="H331" s="248"/>
      <c r="K331" s="346"/>
      <c r="P331" s="248"/>
      <c r="X331" s="248"/>
      <c r="AA331" s="346"/>
      <c r="AF331" s="248"/>
      <c r="AI331" s="346"/>
      <c r="AN331" s="248"/>
    </row>
    <row r="332" spans="3:40" ht="15.75" customHeight="1">
      <c r="C332" s="346"/>
      <c r="F332" s="345"/>
      <c r="G332" s="345"/>
      <c r="H332" s="248"/>
      <c r="K332" s="346"/>
      <c r="P332" s="248"/>
      <c r="X332" s="248"/>
      <c r="AA332" s="346"/>
      <c r="AF332" s="248"/>
      <c r="AI332" s="346"/>
      <c r="AN332" s="248"/>
    </row>
    <row r="333" spans="3:40" ht="15.75" customHeight="1">
      <c r="C333" s="346"/>
      <c r="F333" s="345"/>
      <c r="G333" s="345"/>
      <c r="H333" s="248"/>
      <c r="K333" s="346"/>
      <c r="P333" s="248"/>
      <c r="X333" s="248"/>
      <c r="AA333" s="346"/>
      <c r="AF333" s="248"/>
      <c r="AI333" s="346"/>
      <c r="AN333" s="248"/>
    </row>
    <row r="334" spans="3:40" ht="15.75" customHeight="1">
      <c r="C334" s="346"/>
      <c r="F334" s="345"/>
      <c r="G334" s="345"/>
      <c r="H334" s="248"/>
      <c r="K334" s="346"/>
      <c r="P334" s="248"/>
      <c r="X334" s="248"/>
      <c r="AA334" s="346"/>
      <c r="AF334" s="248"/>
      <c r="AI334" s="346"/>
      <c r="AN334" s="248"/>
    </row>
    <row r="335" spans="3:40" ht="15.75" customHeight="1">
      <c r="C335" s="346"/>
      <c r="F335" s="345"/>
      <c r="G335" s="345"/>
      <c r="H335" s="248"/>
      <c r="K335" s="346"/>
      <c r="P335" s="248"/>
      <c r="X335" s="248"/>
      <c r="AA335" s="346"/>
      <c r="AF335" s="248"/>
      <c r="AI335" s="346"/>
      <c r="AN335" s="248"/>
    </row>
    <row r="336" spans="3:40" ht="15.75" customHeight="1">
      <c r="C336" s="346"/>
      <c r="F336" s="345"/>
      <c r="G336" s="345"/>
      <c r="H336" s="248"/>
      <c r="K336" s="346"/>
      <c r="P336" s="248"/>
      <c r="X336" s="248"/>
      <c r="AA336" s="346"/>
      <c r="AF336" s="248"/>
      <c r="AI336" s="346"/>
      <c r="AN336" s="248"/>
    </row>
    <row r="337" spans="3:40" ht="15.75" customHeight="1">
      <c r="C337" s="346"/>
      <c r="F337" s="345"/>
      <c r="G337" s="345"/>
      <c r="H337" s="248"/>
      <c r="K337" s="346"/>
      <c r="P337" s="248"/>
      <c r="X337" s="248"/>
      <c r="AA337" s="346"/>
      <c r="AF337" s="248"/>
      <c r="AI337" s="346"/>
      <c r="AN337" s="248"/>
    </row>
    <row r="338" spans="3:40" ht="15.75" customHeight="1">
      <c r="C338" s="346"/>
      <c r="F338" s="345"/>
      <c r="G338" s="345"/>
      <c r="H338" s="248"/>
      <c r="K338" s="346"/>
      <c r="P338" s="248"/>
      <c r="X338" s="248"/>
      <c r="AA338" s="346"/>
      <c r="AF338" s="248"/>
      <c r="AI338" s="346"/>
      <c r="AN338" s="248"/>
    </row>
    <row r="339" spans="3:40" ht="15.75" customHeight="1">
      <c r="C339" s="346"/>
      <c r="F339" s="345"/>
      <c r="G339" s="345"/>
      <c r="H339" s="248"/>
      <c r="K339" s="346"/>
      <c r="P339" s="248"/>
      <c r="X339" s="248"/>
      <c r="AA339" s="346"/>
      <c r="AF339" s="248"/>
      <c r="AI339" s="346"/>
      <c r="AN339" s="248"/>
    </row>
    <row r="340" spans="3:40" ht="15.75" customHeight="1">
      <c r="C340" s="346"/>
      <c r="F340" s="345"/>
      <c r="G340" s="345"/>
      <c r="H340" s="248"/>
      <c r="K340" s="346"/>
      <c r="P340" s="248"/>
      <c r="X340" s="248"/>
      <c r="AA340" s="346"/>
      <c r="AF340" s="248"/>
      <c r="AI340" s="346"/>
      <c r="AN340" s="248"/>
    </row>
    <row r="341" spans="3:40" ht="15.75" customHeight="1">
      <c r="C341" s="346"/>
      <c r="F341" s="345"/>
      <c r="G341" s="345"/>
      <c r="H341" s="248"/>
      <c r="K341" s="346"/>
      <c r="P341" s="248"/>
      <c r="X341" s="248"/>
      <c r="AA341" s="346"/>
      <c r="AF341" s="248"/>
      <c r="AI341" s="346"/>
      <c r="AN341" s="248"/>
    </row>
    <row r="342" spans="3:40" ht="15.75" customHeight="1">
      <c r="C342" s="346"/>
      <c r="F342" s="345"/>
      <c r="G342" s="345"/>
      <c r="H342" s="248"/>
      <c r="K342" s="346"/>
      <c r="P342" s="248"/>
      <c r="X342" s="248"/>
      <c r="AA342" s="346"/>
      <c r="AF342" s="248"/>
      <c r="AI342" s="346"/>
      <c r="AN342" s="248"/>
    </row>
    <row r="343" spans="3:40" ht="15.75" customHeight="1">
      <c r="C343" s="346"/>
      <c r="F343" s="345"/>
      <c r="G343" s="345"/>
      <c r="H343" s="248"/>
      <c r="K343" s="346"/>
      <c r="P343" s="248"/>
      <c r="X343" s="248"/>
      <c r="AA343" s="346"/>
      <c r="AF343" s="248"/>
      <c r="AI343" s="346"/>
      <c r="AN343" s="248"/>
    </row>
    <row r="344" spans="3:40" ht="15.75" customHeight="1">
      <c r="C344" s="346"/>
      <c r="F344" s="345"/>
      <c r="G344" s="345"/>
      <c r="H344" s="248"/>
      <c r="K344" s="346"/>
      <c r="P344" s="248"/>
      <c r="X344" s="248"/>
      <c r="AA344" s="346"/>
      <c r="AF344" s="248"/>
      <c r="AI344" s="346"/>
      <c r="AN344" s="248"/>
    </row>
    <row r="345" spans="3:40" ht="15.75" customHeight="1">
      <c r="C345" s="346"/>
      <c r="F345" s="345"/>
      <c r="G345" s="345"/>
      <c r="H345" s="248"/>
      <c r="K345" s="346"/>
      <c r="P345" s="248"/>
      <c r="X345" s="248"/>
      <c r="AA345" s="346"/>
      <c r="AF345" s="248"/>
      <c r="AI345" s="346"/>
      <c r="AN345" s="248"/>
    </row>
    <row r="346" spans="3:40" ht="15.75" customHeight="1">
      <c r="C346" s="346"/>
      <c r="F346" s="345"/>
      <c r="G346" s="345"/>
      <c r="H346" s="248"/>
      <c r="K346" s="346"/>
      <c r="P346" s="248"/>
      <c r="X346" s="248"/>
      <c r="AA346" s="346"/>
      <c r="AF346" s="248"/>
      <c r="AI346" s="346"/>
      <c r="AN346" s="248"/>
    </row>
    <row r="347" spans="3:40" ht="15.75" customHeight="1">
      <c r="C347" s="346"/>
      <c r="F347" s="345"/>
      <c r="G347" s="345"/>
      <c r="H347" s="248"/>
      <c r="K347" s="346"/>
      <c r="P347" s="248"/>
      <c r="X347" s="248"/>
      <c r="AA347" s="346"/>
      <c r="AF347" s="248"/>
      <c r="AI347" s="346"/>
      <c r="AN347" s="248"/>
    </row>
    <row r="348" spans="3:40" ht="15.75" customHeight="1">
      <c r="C348" s="346"/>
      <c r="F348" s="345"/>
      <c r="G348" s="345"/>
      <c r="H348" s="248"/>
      <c r="K348" s="346"/>
      <c r="P348" s="248"/>
      <c r="X348" s="248"/>
      <c r="AA348" s="346"/>
      <c r="AF348" s="248"/>
      <c r="AI348" s="346"/>
      <c r="AN348" s="248"/>
    </row>
    <row r="349" spans="3:40" ht="15.75" customHeight="1">
      <c r="C349" s="346"/>
      <c r="F349" s="345"/>
      <c r="G349" s="345"/>
      <c r="H349" s="248"/>
      <c r="K349" s="346"/>
      <c r="P349" s="248"/>
      <c r="X349" s="248"/>
      <c r="AA349" s="346"/>
      <c r="AF349" s="248"/>
      <c r="AI349" s="346"/>
      <c r="AN349" s="248"/>
    </row>
    <row r="350" spans="3:40" ht="15.75" customHeight="1">
      <c r="C350" s="346"/>
      <c r="F350" s="345"/>
      <c r="G350" s="345"/>
      <c r="H350" s="248"/>
      <c r="K350" s="346"/>
      <c r="P350" s="248"/>
      <c r="X350" s="248"/>
      <c r="AA350" s="346"/>
      <c r="AF350" s="248"/>
      <c r="AI350" s="346"/>
      <c r="AN350" s="248"/>
    </row>
    <row r="351" spans="3:40" ht="15.75" customHeight="1">
      <c r="C351" s="346"/>
      <c r="F351" s="345"/>
      <c r="G351" s="345"/>
      <c r="H351" s="248"/>
      <c r="K351" s="346"/>
      <c r="P351" s="248"/>
      <c r="X351" s="248"/>
      <c r="AA351" s="346"/>
      <c r="AF351" s="248"/>
      <c r="AI351" s="346"/>
      <c r="AN351" s="248"/>
    </row>
    <row r="352" spans="3:40" ht="15.75" customHeight="1">
      <c r="C352" s="346"/>
      <c r="F352" s="345"/>
      <c r="G352" s="345"/>
      <c r="H352" s="248"/>
      <c r="K352" s="346"/>
      <c r="P352" s="248"/>
      <c r="X352" s="248"/>
      <c r="AA352" s="346"/>
      <c r="AF352" s="248"/>
      <c r="AI352" s="346"/>
      <c r="AN352" s="248"/>
    </row>
    <row r="353" spans="3:40" ht="15.75" customHeight="1">
      <c r="C353" s="346"/>
      <c r="F353" s="345"/>
      <c r="G353" s="345"/>
      <c r="H353" s="248"/>
      <c r="K353" s="346"/>
      <c r="P353" s="248"/>
      <c r="X353" s="248"/>
      <c r="AA353" s="346"/>
      <c r="AF353" s="248"/>
      <c r="AI353" s="346"/>
      <c r="AN353" s="248"/>
    </row>
    <row r="354" spans="3:40" ht="15.75" customHeight="1">
      <c r="C354" s="346"/>
      <c r="F354" s="345"/>
      <c r="G354" s="345"/>
      <c r="H354" s="248"/>
      <c r="K354" s="346"/>
      <c r="P354" s="248"/>
      <c r="X354" s="248"/>
      <c r="AA354" s="346"/>
      <c r="AF354" s="248"/>
      <c r="AI354" s="346"/>
      <c r="AN354" s="248"/>
    </row>
    <row r="355" spans="3:40" ht="15.75" customHeight="1">
      <c r="C355" s="346"/>
      <c r="F355" s="345"/>
      <c r="G355" s="345"/>
      <c r="H355" s="248"/>
      <c r="K355" s="346"/>
      <c r="P355" s="248"/>
      <c r="X355" s="248"/>
      <c r="AA355" s="346"/>
      <c r="AF355" s="248"/>
      <c r="AI355" s="346"/>
      <c r="AN355" s="248"/>
    </row>
    <row r="356" spans="3:40" ht="15.75" customHeight="1">
      <c r="C356" s="346"/>
      <c r="F356" s="345"/>
      <c r="G356" s="345"/>
      <c r="H356" s="248"/>
      <c r="K356" s="346"/>
      <c r="P356" s="248"/>
      <c r="X356" s="248"/>
      <c r="AA356" s="346"/>
      <c r="AF356" s="248"/>
      <c r="AI356" s="346"/>
      <c r="AN356" s="248"/>
    </row>
    <row r="357" spans="3:40" ht="15.75" customHeight="1">
      <c r="C357" s="346"/>
      <c r="F357" s="345"/>
      <c r="G357" s="345"/>
      <c r="H357" s="248"/>
      <c r="K357" s="346"/>
      <c r="P357" s="248"/>
      <c r="X357" s="248"/>
      <c r="AA357" s="346"/>
      <c r="AF357" s="248"/>
      <c r="AI357" s="346"/>
      <c r="AN357" s="248"/>
    </row>
    <row r="358" spans="3:40" ht="15.75" customHeight="1">
      <c r="C358" s="346"/>
      <c r="F358" s="345"/>
      <c r="G358" s="345"/>
      <c r="H358" s="248"/>
      <c r="K358" s="346"/>
      <c r="P358" s="248"/>
      <c r="X358" s="248"/>
      <c r="AA358" s="346"/>
      <c r="AF358" s="248"/>
      <c r="AI358" s="346"/>
      <c r="AN358" s="248"/>
    </row>
    <row r="359" spans="3:40" ht="15.75" customHeight="1">
      <c r="C359" s="346"/>
      <c r="F359" s="345"/>
      <c r="G359" s="345"/>
      <c r="H359" s="248"/>
      <c r="K359" s="346"/>
      <c r="P359" s="248"/>
      <c r="X359" s="248"/>
      <c r="AA359" s="346"/>
      <c r="AF359" s="248"/>
      <c r="AI359" s="346"/>
      <c r="AN359" s="248"/>
    </row>
    <row r="360" spans="3:40" ht="15.75" customHeight="1">
      <c r="C360" s="346"/>
      <c r="F360" s="345"/>
      <c r="G360" s="345"/>
      <c r="H360" s="248"/>
      <c r="K360" s="346"/>
      <c r="P360" s="248"/>
      <c r="X360" s="248"/>
      <c r="AA360" s="346"/>
      <c r="AF360" s="248"/>
      <c r="AI360" s="346"/>
      <c r="AN360" s="248"/>
    </row>
    <row r="361" spans="3:40" ht="15.75" customHeight="1">
      <c r="C361" s="346"/>
      <c r="F361" s="345"/>
      <c r="G361" s="345"/>
      <c r="H361" s="248"/>
      <c r="K361" s="346"/>
      <c r="P361" s="248"/>
      <c r="X361" s="248"/>
      <c r="AA361" s="346"/>
      <c r="AF361" s="248"/>
      <c r="AI361" s="346"/>
      <c r="AN361" s="248"/>
    </row>
    <row r="362" spans="3:40" ht="15.75" customHeight="1">
      <c r="C362" s="346"/>
      <c r="F362" s="345"/>
      <c r="G362" s="345"/>
      <c r="H362" s="248"/>
      <c r="K362" s="346"/>
      <c r="P362" s="248"/>
      <c r="X362" s="248"/>
      <c r="AA362" s="346"/>
      <c r="AF362" s="248"/>
      <c r="AI362" s="346"/>
      <c r="AN362" s="248"/>
    </row>
    <row r="363" spans="3:40" ht="15.75" customHeight="1">
      <c r="C363" s="346"/>
      <c r="F363" s="345"/>
      <c r="G363" s="345"/>
      <c r="H363" s="248"/>
      <c r="K363" s="346"/>
      <c r="P363" s="248"/>
      <c r="X363" s="248"/>
      <c r="AA363" s="346"/>
      <c r="AF363" s="248"/>
      <c r="AI363" s="346"/>
      <c r="AN363" s="248"/>
    </row>
    <row r="364" spans="3:40" ht="15.75" customHeight="1">
      <c r="C364" s="346"/>
      <c r="F364" s="345"/>
      <c r="G364" s="345"/>
      <c r="H364" s="248"/>
      <c r="K364" s="346"/>
      <c r="P364" s="248"/>
      <c r="X364" s="248"/>
      <c r="AA364" s="346"/>
      <c r="AF364" s="248"/>
      <c r="AI364" s="346"/>
      <c r="AN364" s="248"/>
    </row>
    <row r="365" spans="3:40" ht="15.75" customHeight="1">
      <c r="C365" s="346"/>
      <c r="F365" s="345"/>
      <c r="G365" s="345"/>
      <c r="H365" s="248"/>
      <c r="K365" s="346"/>
      <c r="P365" s="248"/>
      <c r="X365" s="248"/>
      <c r="AA365" s="346"/>
      <c r="AF365" s="248"/>
      <c r="AI365" s="346"/>
      <c r="AN365" s="248"/>
    </row>
    <row r="366" spans="3:40" ht="15.75" customHeight="1">
      <c r="C366" s="346"/>
      <c r="F366" s="345"/>
      <c r="G366" s="345"/>
      <c r="H366" s="248"/>
      <c r="K366" s="346"/>
      <c r="P366" s="248"/>
      <c r="X366" s="248"/>
      <c r="AA366" s="346"/>
      <c r="AF366" s="248"/>
      <c r="AI366" s="346"/>
      <c r="AN366" s="248"/>
    </row>
    <row r="367" spans="3:40" ht="15.75" customHeight="1">
      <c r="C367" s="346"/>
      <c r="F367" s="345"/>
      <c r="G367" s="345"/>
      <c r="H367" s="248"/>
      <c r="K367" s="346"/>
      <c r="P367" s="248"/>
      <c r="X367" s="248"/>
      <c r="AA367" s="346"/>
      <c r="AF367" s="248"/>
      <c r="AI367" s="346"/>
      <c r="AN367" s="248"/>
    </row>
    <row r="368" spans="3:40" ht="15.75" customHeight="1">
      <c r="C368" s="346"/>
      <c r="F368" s="345"/>
      <c r="G368" s="345"/>
      <c r="H368" s="248"/>
      <c r="K368" s="346"/>
      <c r="P368" s="248"/>
      <c r="X368" s="248"/>
      <c r="AA368" s="346"/>
      <c r="AF368" s="248"/>
      <c r="AI368" s="346"/>
      <c r="AN368" s="248"/>
    </row>
    <row r="369" spans="3:40" ht="15.75" customHeight="1">
      <c r="C369" s="346"/>
      <c r="F369" s="345"/>
      <c r="G369" s="345"/>
      <c r="H369" s="248"/>
      <c r="K369" s="346"/>
      <c r="P369" s="248"/>
      <c r="X369" s="248"/>
      <c r="AA369" s="346"/>
      <c r="AF369" s="248"/>
      <c r="AI369" s="346"/>
      <c r="AN369" s="248"/>
    </row>
    <row r="370" spans="3:40" ht="15.75" customHeight="1">
      <c r="C370" s="346"/>
      <c r="F370" s="345"/>
      <c r="G370" s="345"/>
      <c r="H370" s="248"/>
      <c r="K370" s="346"/>
      <c r="P370" s="248"/>
      <c r="X370" s="248"/>
      <c r="AA370" s="346"/>
      <c r="AF370" s="248"/>
      <c r="AI370" s="346"/>
      <c r="AN370" s="248"/>
    </row>
    <row r="371" spans="3:40" ht="15.75" customHeight="1">
      <c r="C371" s="346"/>
      <c r="F371" s="345"/>
      <c r="G371" s="345"/>
      <c r="H371" s="248"/>
      <c r="K371" s="346"/>
      <c r="P371" s="248"/>
      <c r="X371" s="248"/>
      <c r="AA371" s="346"/>
      <c r="AF371" s="248"/>
      <c r="AI371" s="346"/>
      <c r="AN371" s="248"/>
    </row>
    <row r="372" spans="3:40" ht="15.75" customHeight="1">
      <c r="C372" s="346"/>
      <c r="F372" s="345"/>
      <c r="G372" s="345"/>
      <c r="H372" s="248"/>
      <c r="K372" s="346"/>
      <c r="P372" s="248"/>
      <c r="X372" s="248"/>
      <c r="AA372" s="346"/>
      <c r="AF372" s="248"/>
      <c r="AI372" s="346"/>
      <c r="AN372" s="248"/>
    </row>
    <row r="373" spans="3:40" ht="15.75" customHeight="1">
      <c r="C373" s="346"/>
      <c r="F373" s="345"/>
      <c r="G373" s="345"/>
      <c r="H373" s="248"/>
      <c r="K373" s="346"/>
      <c r="P373" s="248"/>
      <c r="X373" s="248"/>
      <c r="AA373" s="346"/>
      <c r="AF373" s="248"/>
      <c r="AI373" s="346"/>
      <c r="AN373" s="248"/>
    </row>
    <row r="374" spans="3:40" ht="15.75" customHeight="1">
      <c r="C374" s="346"/>
      <c r="F374" s="345"/>
      <c r="G374" s="345"/>
      <c r="H374" s="248"/>
      <c r="K374" s="346"/>
      <c r="P374" s="248"/>
      <c r="X374" s="248"/>
      <c r="AA374" s="346"/>
      <c r="AF374" s="248"/>
      <c r="AI374" s="346"/>
      <c r="AN374" s="248"/>
    </row>
    <row r="375" spans="3:40" ht="15.75" customHeight="1">
      <c r="C375" s="346"/>
      <c r="F375" s="345"/>
      <c r="G375" s="345"/>
      <c r="H375" s="248"/>
      <c r="K375" s="346"/>
      <c r="P375" s="248"/>
      <c r="X375" s="248"/>
      <c r="AA375" s="346"/>
      <c r="AF375" s="248"/>
      <c r="AI375" s="346"/>
      <c r="AN375" s="248"/>
    </row>
    <row r="376" spans="3:40" ht="15.75" customHeight="1">
      <c r="C376" s="346"/>
      <c r="F376" s="345"/>
      <c r="G376" s="345"/>
      <c r="H376" s="248"/>
      <c r="K376" s="346"/>
      <c r="P376" s="248"/>
      <c r="X376" s="248"/>
      <c r="AA376" s="346"/>
      <c r="AF376" s="248"/>
      <c r="AI376" s="346"/>
      <c r="AN376" s="248"/>
    </row>
    <row r="377" spans="3:40" ht="15.75" customHeight="1">
      <c r="C377" s="346"/>
      <c r="F377" s="345"/>
      <c r="G377" s="345"/>
      <c r="H377" s="248"/>
      <c r="K377" s="346"/>
      <c r="P377" s="248"/>
      <c r="X377" s="248"/>
      <c r="AA377" s="346"/>
      <c r="AF377" s="248"/>
      <c r="AI377" s="346"/>
      <c r="AN377" s="248"/>
    </row>
    <row r="378" spans="3:40" ht="15.75" customHeight="1">
      <c r="C378" s="346"/>
      <c r="F378" s="345"/>
      <c r="G378" s="345"/>
      <c r="H378" s="248"/>
      <c r="K378" s="346"/>
      <c r="P378" s="248"/>
      <c r="X378" s="248"/>
      <c r="AA378" s="346"/>
      <c r="AF378" s="248"/>
      <c r="AI378" s="346"/>
      <c r="AN378" s="248"/>
    </row>
    <row r="379" spans="3:40" ht="15.75" customHeight="1">
      <c r="C379" s="346"/>
      <c r="F379" s="345"/>
      <c r="G379" s="345"/>
      <c r="H379" s="248"/>
      <c r="K379" s="346"/>
      <c r="P379" s="248"/>
      <c r="X379" s="248"/>
      <c r="AA379" s="346"/>
      <c r="AF379" s="248"/>
      <c r="AI379" s="346"/>
      <c r="AN379" s="248"/>
    </row>
    <row r="380" spans="3:40" ht="15.75" customHeight="1">
      <c r="C380" s="346"/>
      <c r="F380" s="345"/>
      <c r="G380" s="345"/>
      <c r="H380" s="248"/>
      <c r="K380" s="346"/>
      <c r="P380" s="248"/>
      <c r="X380" s="248"/>
      <c r="AA380" s="346"/>
      <c r="AF380" s="248"/>
      <c r="AI380" s="346"/>
      <c r="AN380" s="248"/>
    </row>
    <row r="381" spans="3:40" ht="15.75" customHeight="1">
      <c r="C381" s="346"/>
      <c r="F381" s="345"/>
      <c r="G381" s="345"/>
      <c r="H381" s="248"/>
      <c r="K381" s="346"/>
      <c r="P381" s="248"/>
      <c r="X381" s="248"/>
      <c r="AA381" s="346"/>
      <c r="AF381" s="248"/>
      <c r="AI381" s="346"/>
      <c r="AN381" s="248"/>
    </row>
    <row r="382" spans="3:40" ht="15.75" customHeight="1">
      <c r="C382" s="346"/>
      <c r="F382" s="345"/>
      <c r="G382" s="345"/>
      <c r="H382" s="248"/>
      <c r="K382" s="346"/>
      <c r="P382" s="248"/>
      <c r="X382" s="248"/>
      <c r="AA382" s="346"/>
      <c r="AF382" s="248"/>
      <c r="AI382" s="346"/>
      <c r="AN382" s="248"/>
    </row>
    <row r="383" spans="3:40" ht="15.75" customHeight="1">
      <c r="C383" s="346"/>
      <c r="F383" s="345"/>
      <c r="G383" s="345"/>
      <c r="H383" s="248"/>
      <c r="K383" s="346"/>
      <c r="P383" s="248"/>
      <c r="X383" s="248"/>
      <c r="AA383" s="346"/>
      <c r="AF383" s="248"/>
      <c r="AI383" s="346"/>
      <c r="AN383" s="248"/>
    </row>
    <row r="384" spans="3:40" ht="15.75" customHeight="1">
      <c r="C384" s="346"/>
      <c r="F384" s="345"/>
      <c r="G384" s="345"/>
      <c r="H384" s="248"/>
      <c r="K384" s="346"/>
      <c r="P384" s="248"/>
      <c r="X384" s="248"/>
      <c r="AA384" s="346"/>
      <c r="AF384" s="248"/>
      <c r="AI384" s="346"/>
      <c r="AN384" s="248"/>
    </row>
    <row r="385" spans="3:40" ht="15.75" customHeight="1">
      <c r="C385" s="346"/>
      <c r="F385" s="345"/>
      <c r="G385" s="345"/>
      <c r="H385" s="248"/>
      <c r="K385" s="346"/>
      <c r="P385" s="248"/>
      <c r="X385" s="248"/>
      <c r="AA385" s="346"/>
      <c r="AF385" s="248"/>
      <c r="AI385" s="346"/>
      <c r="AN385" s="248"/>
    </row>
    <row r="386" spans="3:40" ht="15.75" customHeight="1">
      <c r="C386" s="346"/>
      <c r="F386" s="345"/>
      <c r="G386" s="345"/>
      <c r="H386" s="248"/>
      <c r="K386" s="346"/>
      <c r="P386" s="248"/>
      <c r="X386" s="248"/>
      <c r="AA386" s="346"/>
      <c r="AF386" s="248"/>
      <c r="AI386" s="346"/>
      <c r="AN386" s="248"/>
    </row>
    <row r="387" spans="3:40" ht="15.75" customHeight="1">
      <c r="C387" s="346"/>
      <c r="F387" s="345"/>
      <c r="G387" s="345"/>
      <c r="H387" s="248"/>
      <c r="K387" s="346"/>
      <c r="P387" s="248"/>
      <c r="X387" s="248"/>
      <c r="AA387" s="346"/>
      <c r="AF387" s="248"/>
      <c r="AI387" s="346"/>
      <c r="AN387" s="248"/>
    </row>
    <row r="388" spans="3:40" ht="15.75" customHeight="1">
      <c r="C388" s="346"/>
      <c r="F388" s="345"/>
      <c r="G388" s="345"/>
      <c r="H388" s="248"/>
      <c r="K388" s="346"/>
      <c r="P388" s="248"/>
      <c r="X388" s="248"/>
      <c r="AA388" s="346"/>
      <c r="AF388" s="248"/>
      <c r="AI388" s="346"/>
      <c r="AN388" s="248"/>
    </row>
    <row r="389" spans="3:40" ht="15.75" customHeight="1">
      <c r="C389" s="346"/>
      <c r="F389" s="345"/>
      <c r="G389" s="345"/>
      <c r="H389" s="248"/>
      <c r="K389" s="346"/>
      <c r="P389" s="248"/>
      <c r="X389" s="248"/>
      <c r="AA389" s="346"/>
      <c r="AF389" s="248"/>
      <c r="AI389" s="346"/>
      <c r="AN389" s="248"/>
    </row>
    <row r="390" spans="3:40" ht="15.75" customHeight="1">
      <c r="C390" s="346"/>
      <c r="F390" s="345"/>
      <c r="G390" s="345"/>
      <c r="H390" s="248"/>
      <c r="K390" s="346"/>
      <c r="P390" s="248"/>
      <c r="X390" s="248"/>
      <c r="AA390" s="346"/>
      <c r="AF390" s="248"/>
      <c r="AI390" s="346"/>
      <c r="AN390" s="248"/>
    </row>
    <row r="391" spans="3:40" ht="15.75" customHeight="1">
      <c r="C391" s="346"/>
      <c r="F391" s="345"/>
      <c r="G391" s="345"/>
      <c r="H391" s="248"/>
      <c r="K391" s="346"/>
      <c r="P391" s="248"/>
      <c r="X391" s="248"/>
      <c r="AA391" s="346"/>
      <c r="AF391" s="248"/>
      <c r="AI391" s="346"/>
      <c r="AN391" s="248"/>
    </row>
    <row r="392" spans="3:40" ht="15.75" customHeight="1">
      <c r="C392" s="346"/>
      <c r="F392" s="345"/>
      <c r="G392" s="345"/>
      <c r="H392" s="248"/>
      <c r="K392" s="346"/>
      <c r="P392" s="248"/>
      <c r="X392" s="248"/>
      <c r="AA392" s="346"/>
      <c r="AF392" s="248"/>
      <c r="AI392" s="346"/>
      <c r="AN392" s="248"/>
    </row>
    <row r="393" spans="3:40" ht="15.75" customHeight="1">
      <c r="C393" s="346"/>
      <c r="F393" s="345"/>
      <c r="G393" s="345"/>
      <c r="H393" s="248"/>
      <c r="K393" s="346"/>
      <c r="P393" s="248"/>
      <c r="X393" s="248"/>
      <c r="AA393" s="346"/>
      <c r="AF393" s="248"/>
      <c r="AI393" s="346"/>
      <c r="AN393" s="248"/>
    </row>
    <row r="394" spans="3:40" ht="15.75" customHeight="1">
      <c r="C394" s="346"/>
      <c r="F394" s="345"/>
      <c r="G394" s="345"/>
      <c r="H394" s="248"/>
      <c r="K394" s="346"/>
      <c r="P394" s="248"/>
      <c r="X394" s="248"/>
      <c r="AA394" s="346"/>
      <c r="AF394" s="248"/>
      <c r="AI394" s="346"/>
      <c r="AN394" s="248"/>
    </row>
    <row r="395" spans="3:40" ht="15.75" customHeight="1">
      <c r="C395" s="346"/>
      <c r="F395" s="345"/>
      <c r="G395" s="345"/>
      <c r="H395" s="248"/>
      <c r="K395" s="346"/>
      <c r="P395" s="248"/>
      <c r="X395" s="248"/>
      <c r="AA395" s="346"/>
      <c r="AF395" s="248"/>
      <c r="AI395" s="346"/>
      <c r="AN395" s="248"/>
    </row>
    <row r="396" spans="3:40" ht="15.75" customHeight="1">
      <c r="C396" s="346"/>
      <c r="F396" s="345"/>
      <c r="G396" s="345"/>
      <c r="H396" s="248"/>
      <c r="K396" s="346"/>
      <c r="P396" s="248"/>
      <c r="X396" s="248"/>
      <c r="AA396" s="346"/>
      <c r="AF396" s="248"/>
      <c r="AI396" s="346"/>
      <c r="AN396" s="248"/>
    </row>
    <row r="397" spans="3:40" ht="15.75" customHeight="1">
      <c r="C397" s="346"/>
      <c r="F397" s="345"/>
      <c r="G397" s="345"/>
      <c r="H397" s="248"/>
      <c r="K397" s="346"/>
      <c r="P397" s="248"/>
      <c r="X397" s="248"/>
      <c r="AA397" s="346"/>
      <c r="AF397" s="248"/>
      <c r="AI397" s="346"/>
      <c r="AN397" s="248"/>
    </row>
    <row r="398" spans="3:40" ht="15.75" customHeight="1">
      <c r="C398" s="346"/>
      <c r="F398" s="345"/>
      <c r="G398" s="345"/>
      <c r="H398" s="248"/>
      <c r="K398" s="346"/>
      <c r="P398" s="248"/>
      <c r="X398" s="248"/>
      <c r="AA398" s="346"/>
      <c r="AF398" s="248"/>
      <c r="AI398" s="346"/>
      <c r="AN398" s="248"/>
    </row>
    <row r="399" spans="3:40" ht="15.75" customHeight="1">
      <c r="C399" s="346"/>
      <c r="F399" s="345"/>
      <c r="G399" s="345"/>
      <c r="H399" s="248"/>
      <c r="K399" s="346"/>
      <c r="P399" s="248"/>
      <c r="X399" s="248"/>
      <c r="AA399" s="346"/>
      <c r="AF399" s="248"/>
      <c r="AI399" s="346"/>
      <c r="AN399" s="248"/>
    </row>
    <row r="400" spans="3:40" ht="15.75" customHeight="1">
      <c r="C400" s="346"/>
      <c r="F400" s="345"/>
      <c r="G400" s="345"/>
      <c r="H400" s="248"/>
      <c r="K400" s="346"/>
      <c r="P400" s="248"/>
      <c r="X400" s="248"/>
      <c r="AA400" s="346"/>
      <c r="AF400" s="248"/>
      <c r="AI400" s="346"/>
      <c r="AN400" s="248"/>
    </row>
    <row r="401" spans="3:40" ht="15.75" customHeight="1">
      <c r="C401" s="346"/>
      <c r="F401" s="345"/>
      <c r="G401" s="345"/>
      <c r="H401" s="248"/>
      <c r="K401" s="346"/>
      <c r="P401" s="248"/>
      <c r="X401" s="248"/>
      <c r="AA401" s="346"/>
      <c r="AF401" s="248"/>
      <c r="AI401" s="346"/>
      <c r="AN401" s="248"/>
    </row>
    <row r="402" spans="3:40" ht="15.75" customHeight="1">
      <c r="C402" s="346"/>
      <c r="F402" s="345"/>
      <c r="G402" s="345"/>
      <c r="H402" s="248"/>
      <c r="K402" s="346"/>
      <c r="P402" s="248"/>
      <c r="X402" s="248"/>
      <c r="AA402" s="346"/>
      <c r="AF402" s="248"/>
      <c r="AI402" s="346"/>
      <c r="AN402" s="248"/>
    </row>
    <row r="403" spans="3:40" ht="15.75" customHeight="1">
      <c r="C403" s="346"/>
      <c r="F403" s="345"/>
      <c r="G403" s="345"/>
      <c r="H403" s="248"/>
      <c r="K403" s="346"/>
      <c r="P403" s="248"/>
      <c r="X403" s="248"/>
      <c r="AA403" s="346"/>
      <c r="AF403" s="248"/>
      <c r="AI403" s="346"/>
      <c r="AN403" s="248"/>
    </row>
    <row r="404" spans="3:40" ht="15.75" customHeight="1">
      <c r="C404" s="346"/>
      <c r="F404" s="345"/>
      <c r="G404" s="345"/>
      <c r="H404" s="248"/>
      <c r="K404" s="346"/>
      <c r="P404" s="248"/>
      <c r="X404" s="248"/>
      <c r="AA404" s="346"/>
      <c r="AF404" s="248"/>
      <c r="AI404" s="346"/>
      <c r="AN404" s="248"/>
    </row>
    <row r="405" spans="3:40" ht="15.75" customHeight="1">
      <c r="C405" s="346"/>
      <c r="F405" s="345"/>
      <c r="G405" s="345"/>
      <c r="H405" s="248"/>
      <c r="K405" s="346"/>
      <c r="P405" s="248"/>
      <c r="X405" s="248"/>
      <c r="AA405" s="346"/>
      <c r="AF405" s="248"/>
      <c r="AI405" s="346"/>
      <c r="AN405" s="248"/>
    </row>
    <row r="406" spans="3:40" ht="15.75" customHeight="1">
      <c r="C406" s="346"/>
      <c r="F406" s="345"/>
      <c r="G406" s="345"/>
      <c r="H406" s="248"/>
      <c r="K406" s="346"/>
      <c r="P406" s="248"/>
      <c r="X406" s="248"/>
      <c r="AA406" s="346"/>
      <c r="AF406" s="248"/>
      <c r="AI406" s="346"/>
      <c r="AN406" s="248"/>
    </row>
    <row r="407" spans="3:40" ht="15.75" customHeight="1">
      <c r="C407" s="346"/>
      <c r="F407" s="345"/>
      <c r="G407" s="345"/>
      <c r="H407" s="248"/>
      <c r="K407" s="346"/>
      <c r="P407" s="248"/>
      <c r="X407" s="248"/>
      <c r="AA407" s="346"/>
      <c r="AF407" s="248"/>
      <c r="AI407" s="346"/>
      <c r="AN407" s="248"/>
    </row>
    <row r="408" spans="3:40" ht="15.75" customHeight="1">
      <c r="C408" s="346"/>
      <c r="F408" s="345"/>
      <c r="G408" s="345"/>
      <c r="H408" s="248"/>
      <c r="K408" s="346"/>
      <c r="P408" s="248"/>
      <c r="X408" s="248"/>
      <c r="AA408" s="346"/>
      <c r="AF408" s="248"/>
      <c r="AI408" s="346"/>
      <c r="AN408" s="248"/>
    </row>
    <row r="409" spans="3:40" ht="15.75" customHeight="1">
      <c r="C409" s="346"/>
      <c r="F409" s="345"/>
      <c r="G409" s="345"/>
      <c r="H409" s="248"/>
      <c r="K409" s="346"/>
      <c r="P409" s="248"/>
      <c r="X409" s="248"/>
      <c r="AA409" s="346"/>
      <c r="AF409" s="248"/>
      <c r="AI409" s="346"/>
      <c r="AN409" s="248"/>
    </row>
    <row r="410" spans="3:40" ht="15.75" customHeight="1">
      <c r="C410" s="346"/>
      <c r="F410" s="345"/>
      <c r="G410" s="345"/>
      <c r="H410" s="248"/>
      <c r="K410" s="346"/>
      <c r="P410" s="248"/>
      <c r="X410" s="248"/>
      <c r="AA410" s="346"/>
      <c r="AF410" s="248"/>
      <c r="AI410" s="346"/>
      <c r="AN410" s="248"/>
    </row>
    <row r="411" spans="3:40" ht="15.75" customHeight="1">
      <c r="C411" s="346"/>
      <c r="F411" s="345"/>
      <c r="G411" s="345"/>
      <c r="H411" s="248"/>
      <c r="K411" s="346"/>
      <c r="P411" s="248"/>
      <c r="X411" s="248"/>
      <c r="AA411" s="346"/>
      <c r="AF411" s="248"/>
      <c r="AI411" s="346"/>
      <c r="AN411" s="248"/>
    </row>
    <row r="412" spans="3:40" ht="15.75" customHeight="1">
      <c r="C412" s="346"/>
      <c r="F412" s="345"/>
      <c r="G412" s="345"/>
      <c r="H412" s="248"/>
      <c r="K412" s="346"/>
      <c r="P412" s="248"/>
      <c r="X412" s="248"/>
      <c r="AA412" s="346"/>
      <c r="AF412" s="248"/>
      <c r="AI412" s="346"/>
      <c r="AN412" s="248"/>
    </row>
    <row r="413" spans="3:40" ht="15.75" customHeight="1">
      <c r="C413" s="346"/>
      <c r="F413" s="345"/>
      <c r="G413" s="345"/>
      <c r="H413" s="248"/>
      <c r="K413" s="346"/>
      <c r="P413" s="248"/>
      <c r="X413" s="248"/>
      <c r="AA413" s="346"/>
      <c r="AF413" s="248"/>
      <c r="AI413" s="346"/>
      <c r="AN413" s="248"/>
    </row>
    <row r="414" spans="3:40" ht="15.75" customHeight="1">
      <c r="C414" s="346"/>
      <c r="F414" s="345"/>
      <c r="G414" s="345"/>
      <c r="H414" s="248"/>
      <c r="K414" s="346"/>
      <c r="P414" s="248"/>
      <c r="X414" s="248"/>
      <c r="AA414" s="346"/>
      <c r="AF414" s="248"/>
      <c r="AI414" s="346"/>
      <c r="AN414" s="248"/>
    </row>
    <row r="415" spans="3:40" ht="15.75" customHeight="1">
      <c r="C415" s="346"/>
      <c r="F415" s="345"/>
      <c r="G415" s="345"/>
      <c r="H415" s="248"/>
      <c r="K415" s="346"/>
      <c r="P415" s="248"/>
      <c r="X415" s="248"/>
      <c r="AA415" s="346"/>
      <c r="AF415" s="248"/>
      <c r="AI415" s="346"/>
      <c r="AN415" s="248"/>
    </row>
    <row r="416" spans="3:40" ht="15.75" customHeight="1">
      <c r="C416" s="346"/>
      <c r="F416" s="345"/>
      <c r="G416" s="345"/>
      <c r="H416" s="248"/>
      <c r="K416" s="346"/>
      <c r="P416" s="248"/>
      <c r="X416" s="248"/>
      <c r="AA416" s="346"/>
      <c r="AF416" s="248"/>
      <c r="AI416" s="346"/>
      <c r="AN416" s="248"/>
    </row>
    <row r="417" spans="3:40" ht="15.75" customHeight="1">
      <c r="C417" s="346"/>
      <c r="F417" s="345"/>
      <c r="G417" s="345"/>
      <c r="H417" s="248"/>
      <c r="K417" s="346"/>
      <c r="P417" s="248"/>
      <c r="X417" s="248"/>
      <c r="AA417" s="346"/>
      <c r="AF417" s="248"/>
      <c r="AI417" s="346"/>
      <c r="AN417" s="248"/>
    </row>
    <row r="418" spans="3:40" ht="15.75" customHeight="1">
      <c r="C418" s="346"/>
      <c r="F418" s="345"/>
      <c r="G418" s="345"/>
      <c r="H418" s="248"/>
      <c r="K418" s="346"/>
      <c r="P418" s="248"/>
      <c r="X418" s="248"/>
      <c r="AA418" s="346"/>
      <c r="AF418" s="248"/>
      <c r="AI418" s="346"/>
      <c r="AN418" s="248"/>
    </row>
    <row r="419" spans="3:40" ht="15.75" customHeight="1">
      <c r="C419" s="346"/>
      <c r="F419" s="345"/>
      <c r="G419" s="345"/>
      <c r="H419" s="248"/>
      <c r="K419" s="346"/>
      <c r="P419" s="248"/>
      <c r="X419" s="248"/>
      <c r="AA419" s="346"/>
      <c r="AF419" s="248"/>
      <c r="AI419" s="346"/>
      <c r="AN419" s="248"/>
    </row>
    <row r="420" spans="3:40" ht="15.75" customHeight="1">
      <c r="C420" s="346"/>
      <c r="F420" s="345"/>
      <c r="G420" s="345"/>
      <c r="H420" s="248"/>
      <c r="K420" s="346"/>
      <c r="P420" s="248"/>
      <c r="X420" s="248"/>
      <c r="AA420" s="346"/>
      <c r="AF420" s="248"/>
      <c r="AI420" s="346"/>
      <c r="AN420" s="248"/>
    </row>
    <row r="421" spans="3:40" ht="15.75" customHeight="1">
      <c r="C421" s="346"/>
      <c r="F421" s="345"/>
      <c r="G421" s="345"/>
      <c r="H421" s="248"/>
      <c r="K421" s="346"/>
      <c r="P421" s="248"/>
      <c r="X421" s="248"/>
      <c r="AA421" s="346"/>
      <c r="AF421" s="248"/>
      <c r="AI421" s="346"/>
      <c r="AN421" s="248"/>
    </row>
    <row r="422" spans="3:40" ht="15.75" customHeight="1">
      <c r="C422" s="346"/>
      <c r="F422" s="345"/>
      <c r="G422" s="345"/>
      <c r="H422" s="248"/>
      <c r="K422" s="346"/>
      <c r="P422" s="248"/>
      <c r="X422" s="248"/>
      <c r="AA422" s="346"/>
      <c r="AF422" s="248"/>
      <c r="AI422" s="346"/>
      <c r="AN422" s="248"/>
    </row>
    <row r="423" spans="3:40" ht="15.75" customHeight="1">
      <c r="C423" s="346"/>
      <c r="F423" s="345"/>
      <c r="G423" s="345"/>
      <c r="H423" s="248"/>
      <c r="K423" s="346"/>
      <c r="P423" s="248"/>
      <c r="X423" s="248"/>
      <c r="AA423" s="346"/>
      <c r="AF423" s="248"/>
      <c r="AI423" s="346"/>
      <c r="AN423" s="248"/>
    </row>
    <row r="424" spans="3:40" ht="15.75" customHeight="1">
      <c r="C424" s="346"/>
      <c r="F424" s="345"/>
      <c r="G424" s="345"/>
      <c r="H424" s="248"/>
      <c r="K424" s="346"/>
      <c r="P424" s="248"/>
      <c r="X424" s="248"/>
      <c r="AA424" s="346"/>
      <c r="AF424" s="248"/>
      <c r="AI424" s="346"/>
      <c r="AN424" s="248"/>
    </row>
    <row r="425" spans="3:40" ht="15.75" customHeight="1">
      <c r="C425" s="346"/>
      <c r="F425" s="345"/>
      <c r="G425" s="345"/>
      <c r="H425" s="248"/>
      <c r="K425" s="346"/>
      <c r="P425" s="248"/>
      <c r="X425" s="248"/>
      <c r="AA425" s="346"/>
      <c r="AF425" s="248"/>
      <c r="AI425" s="346"/>
      <c r="AN425" s="248"/>
    </row>
    <row r="426" spans="3:40" ht="15.75" customHeight="1">
      <c r="C426" s="346"/>
      <c r="F426" s="345"/>
      <c r="G426" s="345"/>
      <c r="H426" s="248"/>
      <c r="K426" s="346"/>
      <c r="P426" s="248"/>
      <c r="X426" s="248"/>
      <c r="AA426" s="346"/>
      <c r="AF426" s="248"/>
      <c r="AI426" s="346"/>
      <c r="AN426" s="248"/>
    </row>
    <row r="427" spans="3:40" ht="15.75" customHeight="1">
      <c r="C427" s="346"/>
      <c r="F427" s="345"/>
      <c r="G427" s="345"/>
      <c r="H427" s="248"/>
      <c r="K427" s="346"/>
      <c r="P427" s="248"/>
      <c r="X427" s="248"/>
      <c r="AA427" s="346"/>
      <c r="AF427" s="248"/>
      <c r="AI427" s="346"/>
      <c r="AN427" s="248"/>
    </row>
    <row r="428" spans="3:40" ht="15.75" customHeight="1">
      <c r="C428" s="346"/>
      <c r="F428" s="345"/>
      <c r="G428" s="345"/>
      <c r="H428" s="248"/>
      <c r="K428" s="346"/>
      <c r="P428" s="248"/>
      <c r="X428" s="248"/>
      <c r="AA428" s="346"/>
      <c r="AF428" s="248"/>
      <c r="AI428" s="346"/>
      <c r="AN428" s="248"/>
    </row>
    <row r="429" spans="3:40" ht="15.75" customHeight="1">
      <c r="C429" s="346"/>
      <c r="F429" s="345"/>
      <c r="G429" s="345"/>
      <c r="H429" s="248"/>
      <c r="K429" s="346"/>
      <c r="P429" s="248"/>
      <c r="X429" s="248"/>
      <c r="AA429" s="346"/>
      <c r="AF429" s="248"/>
      <c r="AI429" s="346"/>
      <c r="AN429" s="248"/>
    </row>
    <row r="430" spans="3:40" ht="15.75" customHeight="1">
      <c r="C430" s="346"/>
      <c r="F430" s="345"/>
      <c r="G430" s="345"/>
      <c r="H430" s="248"/>
      <c r="K430" s="346"/>
      <c r="P430" s="248"/>
      <c r="X430" s="248"/>
      <c r="AA430" s="346"/>
      <c r="AF430" s="248"/>
      <c r="AI430" s="346"/>
      <c r="AN430" s="248"/>
    </row>
    <row r="431" spans="3:40" ht="15.75" customHeight="1">
      <c r="C431" s="346"/>
      <c r="F431" s="345"/>
      <c r="G431" s="345"/>
      <c r="H431" s="248"/>
      <c r="K431" s="346"/>
      <c r="P431" s="248"/>
      <c r="X431" s="248"/>
      <c r="AA431" s="346"/>
      <c r="AF431" s="248"/>
      <c r="AI431" s="346"/>
      <c r="AN431" s="248"/>
    </row>
    <row r="432" spans="3:40" ht="15.75" customHeight="1">
      <c r="C432" s="346"/>
      <c r="F432" s="345"/>
      <c r="G432" s="345"/>
      <c r="H432" s="248"/>
      <c r="K432" s="346"/>
      <c r="P432" s="248"/>
      <c r="X432" s="248"/>
      <c r="AA432" s="346"/>
      <c r="AF432" s="248"/>
      <c r="AI432" s="346"/>
      <c r="AN432" s="248"/>
    </row>
    <row r="433" spans="3:40" ht="15.75" customHeight="1">
      <c r="C433" s="346"/>
      <c r="F433" s="345"/>
      <c r="G433" s="345"/>
      <c r="H433" s="248"/>
      <c r="K433" s="346"/>
      <c r="P433" s="248"/>
      <c r="X433" s="248"/>
      <c r="AA433" s="346"/>
      <c r="AF433" s="248"/>
      <c r="AI433" s="346"/>
      <c r="AN433" s="248"/>
    </row>
    <row r="434" spans="3:40" ht="15.75" customHeight="1">
      <c r="C434" s="346"/>
      <c r="F434" s="345"/>
      <c r="G434" s="345"/>
      <c r="H434" s="248"/>
      <c r="K434" s="346"/>
      <c r="P434" s="248"/>
      <c r="X434" s="248"/>
      <c r="AA434" s="346"/>
      <c r="AF434" s="248"/>
      <c r="AI434" s="346"/>
      <c r="AN434" s="248"/>
    </row>
    <row r="435" spans="3:40" ht="15.75" customHeight="1">
      <c r="C435" s="346"/>
      <c r="F435" s="345"/>
      <c r="G435" s="345"/>
      <c r="H435" s="248"/>
      <c r="K435" s="346"/>
      <c r="P435" s="248"/>
      <c r="X435" s="248"/>
      <c r="AA435" s="346"/>
      <c r="AF435" s="248"/>
      <c r="AI435" s="346"/>
      <c r="AN435" s="248"/>
    </row>
    <row r="436" spans="3:40" ht="15.75" customHeight="1">
      <c r="C436" s="346"/>
      <c r="F436" s="345"/>
      <c r="G436" s="345"/>
      <c r="H436" s="248"/>
      <c r="K436" s="346"/>
      <c r="P436" s="248"/>
      <c r="X436" s="248"/>
      <c r="AA436" s="346"/>
      <c r="AF436" s="248"/>
      <c r="AI436" s="346"/>
      <c r="AN436" s="248"/>
    </row>
    <row r="437" spans="3:40" ht="15.75" customHeight="1">
      <c r="C437" s="346"/>
      <c r="F437" s="345"/>
      <c r="G437" s="345"/>
      <c r="H437" s="248"/>
      <c r="K437" s="346"/>
      <c r="P437" s="248"/>
      <c r="X437" s="248"/>
      <c r="AA437" s="346"/>
      <c r="AF437" s="248"/>
      <c r="AI437" s="346"/>
      <c r="AN437" s="248"/>
    </row>
    <row r="438" spans="3:40" ht="15.75" customHeight="1">
      <c r="C438" s="346"/>
      <c r="F438" s="345"/>
      <c r="G438" s="345"/>
      <c r="H438" s="248"/>
      <c r="K438" s="346"/>
      <c r="P438" s="248"/>
      <c r="X438" s="248"/>
      <c r="AA438" s="346"/>
      <c r="AF438" s="248"/>
      <c r="AI438" s="346"/>
      <c r="AN438" s="248"/>
    </row>
    <row r="439" spans="3:40" ht="15.75" customHeight="1">
      <c r="C439" s="346"/>
      <c r="F439" s="345"/>
      <c r="G439" s="345"/>
      <c r="H439" s="248"/>
      <c r="K439" s="346"/>
      <c r="P439" s="248"/>
      <c r="X439" s="248"/>
      <c r="AA439" s="346"/>
      <c r="AF439" s="248"/>
      <c r="AI439" s="346"/>
      <c r="AN439" s="248"/>
    </row>
    <row r="440" spans="3:40" ht="15.75" customHeight="1">
      <c r="C440" s="346"/>
      <c r="F440" s="345"/>
      <c r="G440" s="345"/>
      <c r="H440" s="248"/>
      <c r="K440" s="346"/>
      <c r="P440" s="248"/>
      <c r="X440" s="248"/>
      <c r="AA440" s="346"/>
      <c r="AF440" s="248"/>
      <c r="AI440" s="346"/>
      <c r="AN440" s="248"/>
    </row>
    <row r="441" spans="3:40" ht="15.75" customHeight="1">
      <c r="C441" s="346"/>
      <c r="F441" s="345"/>
      <c r="G441" s="345"/>
      <c r="H441" s="248"/>
      <c r="K441" s="346"/>
      <c r="P441" s="248"/>
      <c r="X441" s="248"/>
      <c r="AA441" s="346"/>
      <c r="AF441" s="248"/>
      <c r="AI441" s="346"/>
      <c r="AN441" s="248"/>
    </row>
    <row r="442" spans="3:40" ht="15.75" customHeight="1">
      <c r="C442" s="346"/>
      <c r="F442" s="345"/>
      <c r="G442" s="345"/>
      <c r="H442" s="248"/>
      <c r="K442" s="346"/>
      <c r="P442" s="248"/>
      <c r="X442" s="248"/>
      <c r="AA442" s="346"/>
      <c r="AF442" s="248"/>
      <c r="AI442" s="346"/>
      <c r="AN442" s="248"/>
    </row>
    <row r="443" spans="3:40" ht="15.75" customHeight="1">
      <c r="C443" s="346"/>
      <c r="F443" s="345"/>
      <c r="G443" s="345"/>
      <c r="H443" s="248"/>
      <c r="K443" s="346"/>
      <c r="P443" s="248"/>
      <c r="X443" s="248"/>
      <c r="AA443" s="346"/>
      <c r="AF443" s="248"/>
      <c r="AI443" s="346"/>
      <c r="AN443" s="248"/>
    </row>
    <row r="444" spans="3:40" ht="15.75" customHeight="1">
      <c r="C444" s="346"/>
      <c r="F444" s="345"/>
      <c r="G444" s="345"/>
      <c r="H444" s="248"/>
      <c r="K444" s="346"/>
      <c r="P444" s="248"/>
      <c r="X444" s="248"/>
      <c r="AA444" s="346"/>
      <c r="AF444" s="248"/>
      <c r="AI444" s="346"/>
      <c r="AN444" s="248"/>
    </row>
    <row r="445" spans="3:40" ht="15.75" customHeight="1">
      <c r="C445" s="346"/>
      <c r="F445" s="345"/>
      <c r="G445" s="345"/>
      <c r="H445" s="248"/>
      <c r="K445" s="346"/>
      <c r="P445" s="248"/>
      <c r="X445" s="248"/>
      <c r="AA445" s="346"/>
      <c r="AF445" s="248"/>
      <c r="AI445" s="346"/>
      <c r="AN445" s="248"/>
    </row>
    <row r="446" spans="3:40" ht="15.75" customHeight="1">
      <c r="C446" s="346"/>
      <c r="F446" s="345"/>
      <c r="G446" s="345"/>
      <c r="H446" s="248"/>
      <c r="K446" s="346"/>
      <c r="P446" s="248"/>
      <c r="X446" s="248"/>
      <c r="AA446" s="346"/>
      <c r="AF446" s="248"/>
      <c r="AI446" s="346"/>
      <c r="AN446" s="248"/>
    </row>
    <row r="447" spans="3:40" ht="15.75" customHeight="1">
      <c r="C447" s="346"/>
      <c r="F447" s="345"/>
      <c r="G447" s="345"/>
      <c r="H447" s="248"/>
      <c r="K447" s="346"/>
      <c r="P447" s="248"/>
      <c r="X447" s="248"/>
      <c r="AA447" s="346"/>
      <c r="AF447" s="248"/>
      <c r="AI447" s="346"/>
      <c r="AN447" s="248"/>
    </row>
    <row r="448" spans="3:40" ht="15.75" customHeight="1">
      <c r="C448" s="346"/>
      <c r="F448" s="345"/>
      <c r="G448" s="345"/>
      <c r="H448" s="248"/>
      <c r="K448" s="346"/>
      <c r="P448" s="248"/>
      <c r="X448" s="248"/>
      <c r="AA448" s="346"/>
      <c r="AF448" s="248"/>
      <c r="AI448" s="346"/>
      <c r="AN448" s="248"/>
    </row>
    <row r="449" spans="3:40" ht="15.75" customHeight="1">
      <c r="C449" s="346"/>
      <c r="F449" s="345"/>
      <c r="G449" s="345"/>
      <c r="H449" s="248"/>
      <c r="K449" s="346"/>
      <c r="P449" s="248"/>
      <c r="X449" s="248"/>
      <c r="AA449" s="346"/>
      <c r="AF449" s="248"/>
      <c r="AI449" s="346"/>
      <c r="AN449" s="248"/>
    </row>
    <row r="450" spans="3:40" ht="15.75" customHeight="1">
      <c r="C450" s="346"/>
      <c r="F450" s="345"/>
      <c r="G450" s="345"/>
      <c r="H450" s="248"/>
      <c r="K450" s="346"/>
      <c r="P450" s="248"/>
      <c r="X450" s="248"/>
      <c r="AA450" s="346"/>
      <c r="AF450" s="248"/>
      <c r="AI450" s="346"/>
      <c r="AN450" s="248"/>
    </row>
    <row r="451" spans="3:40" ht="15.75" customHeight="1">
      <c r="C451" s="346"/>
      <c r="F451" s="345"/>
      <c r="G451" s="345"/>
      <c r="H451" s="248"/>
      <c r="K451" s="346"/>
      <c r="P451" s="248"/>
      <c r="X451" s="248"/>
      <c r="AA451" s="346"/>
      <c r="AF451" s="248"/>
      <c r="AI451" s="346"/>
      <c r="AN451" s="248"/>
    </row>
    <row r="452" spans="3:40" ht="15.75" customHeight="1">
      <c r="C452" s="346"/>
      <c r="F452" s="345"/>
      <c r="G452" s="345"/>
      <c r="H452" s="248"/>
      <c r="K452" s="346"/>
      <c r="P452" s="248"/>
      <c r="X452" s="248"/>
      <c r="AA452" s="346"/>
      <c r="AF452" s="248"/>
      <c r="AI452" s="346"/>
      <c r="AN452" s="248"/>
    </row>
    <row r="453" spans="3:40" ht="15.75" customHeight="1">
      <c r="C453" s="346"/>
      <c r="F453" s="345"/>
      <c r="G453" s="345"/>
      <c r="H453" s="248"/>
      <c r="K453" s="346"/>
      <c r="P453" s="248"/>
      <c r="X453" s="248"/>
      <c r="AA453" s="346"/>
      <c r="AF453" s="248"/>
      <c r="AI453" s="346"/>
      <c r="AN453" s="248"/>
    </row>
    <row r="454" spans="3:40" ht="15.75" customHeight="1">
      <c r="C454" s="346"/>
      <c r="F454" s="345"/>
      <c r="G454" s="345"/>
      <c r="H454" s="248"/>
      <c r="K454" s="346"/>
      <c r="P454" s="248"/>
      <c r="X454" s="248"/>
      <c r="AA454" s="346"/>
      <c r="AF454" s="248"/>
      <c r="AI454" s="346"/>
      <c r="AN454" s="248"/>
    </row>
    <row r="455" spans="3:40" ht="15.75" customHeight="1">
      <c r="C455" s="346"/>
      <c r="F455" s="345"/>
      <c r="G455" s="345"/>
      <c r="H455" s="248"/>
      <c r="K455" s="346"/>
      <c r="P455" s="248"/>
      <c r="X455" s="248"/>
      <c r="AA455" s="346"/>
      <c r="AF455" s="248"/>
      <c r="AI455" s="346"/>
      <c r="AN455" s="248"/>
    </row>
    <row r="456" spans="3:40" ht="15.75" customHeight="1">
      <c r="C456" s="346"/>
      <c r="F456" s="345"/>
      <c r="G456" s="345"/>
      <c r="H456" s="248"/>
      <c r="K456" s="346"/>
      <c r="P456" s="248"/>
      <c r="X456" s="248"/>
      <c r="AA456" s="346"/>
      <c r="AF456" s="248"/>
      <c r="AI456" s="346"/>
      <c r="AN456" s="248"/>
    </row>
    <row r="457" spans="3:40" ht="15.75" customHeight="1">
      <c r="C457" s="346"/>
      <c r="F457" s="345"/>
      <c r="G457" s="345"/>
      <c r="H457" s="248"/>
      <c r="K457" s="346"/>
      <c r="P457" s="248"/>
      <c r="X457" s="248"/>
      <c r="AA457" s="346"/>
      <c r="AF457" s="248"/>
      <c r="AI457" s="346"/>
      <c r="AN457" s="248"/>
    </row>
    <row r="458" spans="3:40" ht="15.75" customHeight="1">
      <c r="C458" s="346"/>
      <c r="F458" s="345"/>
      <c r="G458" s="345"/>
      <c r="H458" s="248"/>
      <c r="K458" s="346"/>
      <c r="P458" s="248"/>
      <c r="X458" s="248"/>
      <c r="AA458" s="346"/>
      <c r="AF458" s="248"/>
      <c r="AI458" s="346"/>
      <c r="AN458" s="248"/>
    </row>
    <row r="459" spans="3:40" ht="15.75" customHeight="1">
      <c r="C459" s="346"/>
      <c r="F459" s="345"/>
      <c r="G459" s="345"/>
      <c r="H459" s="248"/>
      <c r="K459" s="346"/>
      <c r="P459" s="248"/>
      <c r="X459" s="248"/>
      <c r="AA459" s="346"/>
      <c r="AF459" s="248"/>
      <c r="AI459" s="346"/>
      <c r="AN459" s="248"/>
    </row>
    <row r="460" spans="3:40" ht="15.75" customHeight="1">
      <c r="C460" s="346"/>
      <c r="F460" s="345"/>
      <c r="G460" s="345"/>
      <c r="H460" s="248"/>
      <c r="K460" s="346"/>
      <c r="P460" s="248"/>
      <c r="X460" s="248"/>
      <c r="AA460" s="346"/>
      <c r="AF460" s="248"/>
      <c r="AI460" s="346"/>
      <c r="AN460" s="248"/>
    </row>
    <row r="461" spans="3:40" ht="15.75" customHeight="1">
      <c r="C461" s="346"/>
      <c r="F461" s="345"/>
      <c r="G461" s="345"/>
      <c r="H461" s="248"/>
      <c r="K461" s="346"/>
      <c r="P461" s="248"/>
      <c r="X461" s="248"/>
      <c r="AA461" s="346"/>
      <c r="AF461" s="248"/>
      <c r="AI461" s="346"/>
      <c r="AN461" s="248"/>
    </row>
    <row r="462" spans="3:40" ht="15.75" customHeight="1">
      <c r="C462" s="346"/>
      <c r="F462" s="345"/>
      <c r="G462" s="345"/>
      <c r="H462" s="248"/>
      <c r="K462" s="346"/>
      <c r="P462" s="248"/>
      <c r="X462" s="248"/>
      <c r="AA462" s="346"/>
      <c r="AF462" s="248"/>
      <c r="AI462" s="346"/>
      <c r="AN462" s="248"/>
    </row>
    <row r="463" spans="3:40" ht="15.75" customHeight="1">
      <c r="C463" s="346"/>
      <c r="F463" s="345"/>
      <c r="G463" s="345"/>
      <c r="H463" s="248"/>
      <c r="K463" s="346"/>
      <c r="P463" s="248"/>
      <c r="X463" s="248"/>
      <c r="AA463" s="346"/>
      <c r="AF463" s="248"/>
      <c r="AI463" s="346"/>
      <c r="AN463" s="248"/>
    </row>
    <row r="464" spans="3:40" ht="15.75" customHeight="1">
      <c r="C464" s="346"/>
      <c r="F464" s="345"/>
      <c r="G464" s="345"/>
      <c r="H464" s="248"/>
      <c r="K464" s="346"/>
      <c r="P464" s="248"/>
      <c r="X464" s="248"/>
      <c r="AA464" s="346"/>
      <c r="AF464" s="248"/>
      <c r="AI464" s="346"/>
      <c r="AN464" s="248"/>
    </row>
    <row r="465" spans="3:40" ht="15.75" customHeight="1">
      <c r="C465" s="346"/>
      <c r="F465" s="345"/>
      <c r="G465" s="345"/>
      <c r="H465" s="248"/>
      <c r="K465" s="346"/>
      <c r="P465" s="248"/>
      <c r="X465" s="248"/>
      <c r="AA465" s="346"/>
      <c r="AF465" s="248"/>
      <c r="AI465" s="346"/>
      <c r="AN465" s="248"/>
    </row>
    <row r="466" spans="3:40" ht="15.75" customHeight="1">
      <c r="C466" s="346"/>
      <c r="F466" s="345"/>
      <c r="G466" s="345"/>
      <c r="H466" s="248"/>
      <c r="K466" s="346"/>
      <c r="P466" s="248"/>
      <c r="X466" s="248"/>
      <c r="AA466" s="346"/>
      <c r="AF466" s="248"/>
      <c r="AI466" s="346"/>
      <c r="AN466" s="248"/>
    </row>
    <row r="467" spans="3:40" ht="15.75" customHeight="1">
      <c r="C467" s="346"/>
      <c r="F467" s="345"/>
      <c r="G467" s="345"/>
      <c r="H467" s="248"/>
      <c r="K467" s="346"/>
      <c r="P467" s="248"/>
      <c r="X467" s="248"/>
      <c r="AA467" s="346"/>
      <c r="AF467" s="248"/>
      <c r="AI467" s="346"/>
      <c r="AN467" s="248"/>
    </row>
    <row r="468" spans="3:40" ht="15.75" customHeight="1">
      <c r="C468" s="346"/>
      <c r="F468" s="345"/>
      <c r="G468" s="345"/>
      <c r="H468" s="248"/>
      <c r="K468" s="346"/>
      <c r="P468" s="248"/>
      <c r="X468" s="248"/>
      <c r="AA468" s="346"/>
      <c r="AF468" s="248"/>
      <c r="AI468" s="346"/>
      <c r="AN468" s="248"/>
    </row>
    <row r="469" spans="3:40" ht="15.75" customHeight="1">
      <c r="C469" s="346"/>
      <c r="F469" s="345"/>
      <c r="G469" s="345"/>
      <c r="H469" s="248"/>
      <c r="K469" s="346"/>
      <c r="P469" s="248"/>
      <c r="X469" s="248"/>
      <c r="AA469" s="346"/>
      <c r="AF469" s="248"/>
      <c r="AI469" s="346"/>
      <c r="AN469" s="248"/>
    </row>
    <row r="470" spans="3:40" ht="15.75" customHeight="1">
      <c r="C470" s="346"/>
      <c r="F470" s="345"/>
      <c r="G470" s="345"/>
      <c r="H470" s="248"/>
      <c r="K470" s="346"/>
      <c r="P470" s="248"/>
      <c r="X470" s="248"/>
      <c r="AA470" s="346"/>
      <c r="AF470" s="248"/>
      <c r="AI470" s="346"/>
      <c r="AN470" s="248"/>
    </row>
    <row r="471" spans="3:40" ht="15.75" customHeight="1">
      <c r="C471" s="346"/>
      <c r="F471" s="345"/>
      <c r="G471" s="345"/>
      <c r="H471" s="248"/>
      <c r="K471" s="346"/>
      <c r="P471" s="248"/>
      <c r="X471" s="248"/>
      <c r="AA471" s="346"/>
      <c r="AF471" s="248"/>
      <c r="AI471" s="346"/>
      <c r="AN471" s="248"/>
    </row>
    <row r="472" spans="3:40" ht="15.75" customHeight="1">
      <c r="C472" s="346"/>
      <c r="F472" s="345"/>
      <c r="G472" s="345"/>
      <c r="H472" s="248"/>
      <c r="K472" s="346"/>
      <c r="P472" s="248"/>
      <c r="X472" s="248"/>
      <c r="AA472" s="346"/>
      <c r="AF472" s="248"/>
      <c r="AI472" s="346"/>
      <c r="AN472" s="248"/>
    </row>
    <row r="473" spans="3:40" ht="15.75" customHeight="1">
      <c r="C473" s="346"/>
      <c r="F473" s="345"/>
      <c r="G473" s="345"/>
      <c r="H473" s="248"/>
      <c r="K473" s="346"/>
      <c r="P473" s="248"/>
      <c r="X473" s="248"/>
      <c r="AA473" s="346"/>
      <c r="AF473" s="248"/>
      <c r="AI473" s="346"/>
      <c r="AN473" s="248"/>
    </row>
    <row r="474" spans="3:40" ht="15.75" customHeight="1">
      <c r="C474" s="346"/>
      <c r="F474" s="345"/>
      <c r="G474" s="345"/>
      <c r="H474" s="248"/>
      <c r="K474" s="346"/>
      <c r="P474" s="248"/>
      <c r="X474" s="248"/>
      <c r="AA474" s="346"/>
      <c r="AF474" s="248"/>
      <c r="AI474" s="346"/>
      <c r="AN474" s="248"/>
    </row>
    <row r="475" spans="3:40" ht="15.75" customHeight="1">
      <c r="C475" s="346"/>
      <c r="F475" s="345"/>
      <c r="G475" s="345"/>
      <c r="H475" s="248"/>
      <c r="K475" s="346"/>
      <c r="P475" s="248"/>
      <c r="X475" s="248"/>
      <c r="AA475" s="346"/>
      <c r="AF475" s="248"/>
      <c r="AI475" s="346"/>
      <c r="AN475" s="248"/>
    </row>
    <row r="476" spans="3:40" ht="15.75" customHeight="1">
      <c r="C476" s="346"/>
      <c r="F476" s="345"/>
      <c r="G476" s="345"/>
      <c r="H476" s="248"/>
      <c r="K476" s="346"/>
      <c r="P476" s="248"/>
      <c r="X476" s="248"/>
      <c r="AA476" s="346"/>
      <c r="AF476" s="248"/>
      <c r="AI476" s="346"/>
      <c r="AN476" s="248"/>
    </row>
    <row r="477" spans="3:40" ht="15.75" customHeight="1">
      <c r="C477" s="346"/>
      <c r="F477" s="345"/>
      <c r="G477" s="345"/>
      <c r="H477" s="248"/>
      <c r="K477" s="346"/>
      <c r="P477" s="248"/>
      <c r="X477" s="248"/>
      <c r="AA477" s="346"/>
      <c r="AF477" s="248"/>
      <c r="AI477" s="346"/>
      <c r="AN477" s="248"/>
    </row>
    <row r="478" spans="3:40" ht="15.75" customHeight="1">
      <c r="C478" s="346"/>
      <c r="F478" s="345"/>
      <c r="G478" s="345"/>
      <c r="H478" s="248"/>
      <c r="K478" s="346"/>
      <c r="P478" s="248"/>
      <c r="X478" s="248"/>
      <c r="AA478" s="346"/>
      <c r="AF478" s="248"/>
      <c r="AI478" s="346"/>
      <c r="AN478" s="248"/>
    </row>
    <row r="479" spans="3:40" ht="15.75" customHeight="1">
      <c r="C479" s="346"/>
      <c r="F479" s="345"/>
      <c r="G479" s="345"/>
      <c r="H479" s="248"/>
      <c r="K479" s="346"/>
      <c r="P479" s="248"/>
      <c r="X479" s="248"/>
      <c r="AA479" s="346"/>
      <c r="AF479" s="248"/>
      <c r="AI479" s="346"/>
      <c r="AN479" s="248"/>
    </row>
    <row r="480" spans="3:40" ht="15.75" customHeight="1">
      <c r="C480" s="346"/>
      <c r="F480" s="345"/>
      <c r="G480" s="345"/>
      <c r="H480" s="248"/>
      <c r="K480" s="346"/>
      <c r="P480" s="248"/>
      <c r="X480" s="248"/>
      <c r="AA480" s="346"/>
      <c r="AF480" s="248"/>
      <c r="AI480" s="346"/>
      <c r="AN480" s="248"/>
    </row>
    <row r="481" spans="3:40" ht="15.75" customHeight="1">
      <c r="C481" s="346"/>
      <c r="F481" s="345"/>
      <c r="G481" s="345"/>
      <c r="H481" s="248"/>
      <c r="K481" s="346"/>
      <c r="P481" s="248"/>
      <c r="X481" s="248"/>
      <c r="AA481" s="346"/>
      <c r="AF481" s="248"/>
      <c r="AI481" s="346"/>
      <c r="AN481" s="248"/>
    </row>
    <row r="482" spans="3:40" ht="15.75" customHeight="1">
      <c r="C482" s="346"/>
      <c r="F482" s="345"/>
      <c r="G482" s="345"/>
      <c r="H482" s="248"/>
      <c r="K482" s="346"/>
      <c r="P482" s="248"/>
      <c r="X482" s="248"/>
      <c r="AA482" s="346"/>
      <c r="AF482" s="248"/>
      <c r="AI482" s="346"/>
      <c r="AN482" s="248"/>
    </row>
    <row r="483" spans="3:40" ht="15.75" customHeight="1">
      <c r="C483" s="346"/>
      <c r="F483" s="345"/>
      <c r="G483" s="345"/>
      <c r="H483" s="248"/>
      <c r="K483" s="346"/>
      <c r="P483" s="248"/>
      <c r="X483" s="248"/>
      <c r="AA483" s="346"/>
      <c r="AF483" s="248"/>
      <c r="AI483" s="346"/>
      <c r="AN483" s="248"/>
    </row>
    <row r="484" spans="3:40" ht="15.75" customHeight="1">
      <c r="C484" s="346"/>
      <c r="F484" s="345"/>
      <c r="G484" s="345"/>
      <c r="H484" s="248"/>
      <c r="K484" s="346"/>
      <c r="P484" s="248"/>
      <c r="X484" s="248"/>
      <c r="AA484" s="346"/>
      <c r="AF484" s="248"/>
      <c r="AI484" s="346"/>
      <c r="AN484" s="248"/>
    </row>
    <row r="485" spans="3:40" ht="15.75" customHeight="1">
      <c r="C485" s="346"/>
      <c r="F485" s="345"/>
      <c r="G485" s="345"/>
      <c r="H485" s="248"/>
      <c r="K485" s="346"/>
      <c r="P485" s="248"/>
      <c r="X485" s="248"/>
      <c r="AA485" s="346"/>
      <c r="AF485" s="248"/>
      <c r="AI485" s="346"/>
      <c r="AN485" s="248"/>
    </row>
    <row r="486" spans="3:40" ht="15.75" customHeight="1">
      <c r="C486" s="346"/>
      <c r="F486" s="345"/>
      <c r="G486" s="345"/>
      <c r="H486" s="248"/>
      <c r="K486" s="346"/>
      <c r="P486" s="248"/>
      <c r="X486" s="248"/>
      <c r="AA486" s="346"/>
      <c r="AF486" s="248"/>
      <c r="AI486" s="346"/>
      <c r="AN486" s="248"/>
    </row>
    <row r="487" spans="3:40" ht="15.75" customHeight="1">
      <c r="C487" s="346"/>
      <c r="F487" s="345"/>
      <c r="G487" s="345"/>
      <c r="H487" s="248"/>
      <c r="K487" s="346"/>
      <c r="P487" s="248"/>
      <c r="X487" s="248"/>
      <c r="AA487" s="346"/>
      <c r="AF487" s="248"/>
      <c r="AI487" s="346"/>
      <c r="AN487" s="248"/>
    </row>
    <row r="488" spans="3:40" ht="15.75" customHeight="1">
      <c r="C488" s="346"/>
      <c r="F488" s="345"/>
      <c r="G488" s="345"/>
      <c r="H488" s="248"/>
      <c r="K488" s="346"/>
      <c r="P488" s="248"/>
      <c r="X488" s="248"/>
      <c r="AA488" s="346"/>
      <c r="AF488" s="248"/>
      <c r="AI488" s="346"/>
      <c r="AN488" s="248"/>
    </row>
    <row r="489" spans="3:40" ht="15.75" customHeight="1">
      <c r="C489" s="346"/>
      <c r="F489" s="345"/>
      <c r="G489" s="345"/>
      <c r="H489" s="248"/>
      <c r="K489" s="346"/>
      <c r="P489" s="248"/>
      <c r="X489" s="248"/>
      <c r="AA489" s="346"/>
      <c r="AF489" s="248"/>
      <c r="AI489" s="346"/>
      <c r="AN489" s="248"/>
    </row>
    <row r="490" spans="3:40" ht="15.75" customHeight="1">
      <c r="C490" s="346"/>
      <c r="F490" s="345"/>
      <c r="G490" s="345"/>
      <c r="H490" s="248"/>
      <c r="K490" s="346"/>
      <c r="P490" s="248"/>
      <c r="X490" s="248"/>
      <c r="AA490" s="346"/>
      <c r="AF490" s="248"/>
      <c r="AI490" s="346"/>
      <c r="AN490" s="248"/>
    </row>
    <row r="491" spans="3:40" ht="15.75" customHeight="1">
      <c r="C491" s="346"/>
      <c r="F491" s="345"/>
      <c r="G491" s="345"/>
      <c r="H491" s="248"/>
      <c r="K491" s="346"/>
      <c r="P491" s="248"/>
      <c r="X491" s="248"/>
      <c r="AA491" s="346"/>
      <c r="AF491" s="248"/>
      <c r="AI491" s="346"/>
      <c r="AN491" s="248"/>
    </row>
    <row r="492" spans="3:40" ht="15.75" customHeight="1">
      <c r="C492" s="346"/>
      <c r="F492" s="345"/>
      <c r="G492" s="345"/>
      <c r="H492" s="248"/>
      <c r="K492" s="346"/>
      <c r="P492" s="248"/>
      <c r="X492" s="248"/>
      <c r="AA492" s="346"/>
      <c r="AF492" s="248"/>
      <c r="AI492" s="346"/>
      <c r="AN492" s="248"/>
    </row>
    <row r="493" spans="3:40" ht="15.75" customHeight="1">
      <c r="C493" s="346"/>
      <c r="F493" s="345"/>
      <c r="G493" s="345"/>
      <c r="H493" s="248"/>
      <c r="K493" s="346"/>
      <c r="P493" s="248"/>
      <c r="X493" s="248"/>
      <c r="AA493" s="346"/>
      <c r="AF493" s="248"/>
      <c r="AI493" s="346"/>
      <c r="AN493" s="248"/>
    </row>
    <row r="494" spans="3:40" ht="15.75" customHeight="1">
      <c r="C494" s="346"/>
      <c r="F494" s="345"/>
      <c r="G494" s="345"/>
      <c r="H494" s="248"/>
      <c r="K494" s="346"/>
      <c r="P494" s="248"/>
      <c r="X494" s="248"/>
      <c r="AA494" s="346"/>
      <c r="AF494" s="248"/>
      <c r="AI494" s="346"/>
      <c r="AN494" s="248"/>
    </row>
    <row r="495" spans="3:40" ht="15.75" customHeight="1">
      <c r="C495" s="346"/>
      <c r="F495" s="345"/>
      <c r="G495" s="345"/>
      <c r="H495" s="248"/>
      <c r="K495" s="346"/>
      <c r="P495" s="248"/>
      <c r="X495" s="248"/>
      <c r="AA495" s="346"/>
      <c r="AF495" s="248"/>
      <c r="AI495" s="346"/>
      <c r="AN495" s="248"/>
    </row>
    <row r="496" spans="3:40" ht="15.75" customHeight="1">
      <c r="C496" s="346"/>
      <c r="F496" s="345"/>
      <c r="G496" s="345"/>
      <c r="H496" s="248"/>
      <c r="K496" s="346"/>
      <c r="P496" s="248"/>
      <c r="X496" s="248"/>
      <c r="AA496" s="346"/>
      <c r="AF496" s="248"/>
      <c r="AI496" s="346"/>
      <c r="AN496" s="248"/>
    </row>
    <row r="497" spans="3:40" ht="15.75" customHeight="1">
      <c r="C497" s="346"/>
      <c r="F497" s="345"/>
      <c r="G497" s="345"/>
      <c r="H497" s="248"/>
      <c r="K497" s="346"/>
      <c r="P497" s="248"/>
      <c r="X497" s="248"/>
      <c r="AA497" s="346"/>
      <c r="AF497" s="248"/>
      <c r="AI497" s="346"/>
      <c r="AN497" s="248"/>
    </row>
    <row r="498" spans="3:40" ht="15.75" customHeight="1">
      <c r="C498" s="346"/>
      <c r="F498" s="345"/>
      <c r="G498" s="345"/>
      <c r="H498" s="248"/>
      <c r="K498" s="346"/>
      <c r="P498" s="248"/>
      <c r="X498" s="248"/>
      <c r="AA498" s="346"/>
      <c r="AF498" s="248"/>
      <c r="AI498" s="346"/>
      <c r="AN498" s="248"/>
    </row>
    <row r="499" spans="3:40" ht="15.75" customHeight="1">
      <c r="C499" s="346"/>
      <c r="F499" s="345"/>
      <c r="G499" s="345"/>
      <c r="H499" s="248"/>
      <c r="K499" s="346"/>
      <c r="P499" s="248"/>
      <c r="X499" s="248"/>
      <c r="AA499" s="346"/>
      <c r="AF499" s="248"/>
      <c r="AI499" s="346"/>
      <c r="AN499" s="248"/>
    </row>
    <row r="500" spans="3:40" ht="15.75" customHeight="1">
      <c r="C500" s="346"/>
      <c r="F500" s="345"/>
      <c r="G500" s="345"/>
      <c r="H500" s="248"/>
      <c r="K500" s="346"/>
      <c r="P500" s="248"/>
      <c r="X500" s="248"/>
      <c r="AA500" s="346"/>
      <c r="AF500" s="248"/>
      <c r="AI500" s="346"/>
      <c r="AN500" s="248"/>
    </row>
    <row r="501" spans="3:40" ht="15.75" customHeight="1">
      <c r="C501" s="346"/>
      <c r="F501" s="345"/>
      <c r="G501" s="345"/>
      <c r="H501" s="248"/>
      <c r="K501" s="346"/>
      <c r="P501" s="248"/>
      <c r="X501" s="248"/>
      <c r="AA501" s="346"/>
      <c r="AF501" s="248"/>
      <c r="AI501" s="346"/>
      <c r="AN501" s="248"/>
    </row>
    <row r="502" spans="3:40" ht="15.75" customHeight="1">
      <c r="C502" s="346"/>
      <c r="F502" s="345"/>
      <c r="G502" s="345"/>
      <c r="H502" s="248"/>
      <c r="K502" s="346"/>
      <c r="P502" s="248"/>
      <c r="X502" s="248"/>
      <c r="AA502" s="346"/>
      <c r="AF502" s="248"/>
      <c r="AI502" s="346"/>
      <c r="AN502" s="248"/>
    </row>
    <row r="503" spans="3:40" ht="15.75" customHeight="1">
      <c r="C503" s="346"/>
      <c r="F503" s="345"/>
      <c r="G503" s="345"/>
      <c r="H503" s="248"/>
      <c r="K503" s="346"/>
      <c r="P503" s="248"/>
      <c r="X503" s="248"/>
      <c r="AA503" s="346"/>
      <c r="AF503" s="248"/>
      <c r="AI503" s="346"/>
      <c r="AN503" s="248"/>
    </row>
    <row r="504" spans="3:40" ht="15.75" customHeight="1">
      <c r="C504" s="346"/>
      <c r="F504" s="345"/>
      <c r="G504" s="345"/>
      <c r="H504" s="248"/>
      <c r="K504" s="346"/>
      <c r="P504" s="248"/>
      <c r="X504" s="248"/>
      <c r="AA504" s="346"/>
      <c r="AF504" s="248"/>
      <c r="AI504" s="346"/>
      <c r="AN504" s="248"/>
    </row>
    <row r="505" spans="3:40" ht="15.75" customHeight="1">
      <c r="C505" s="346"/>
      <c r="F505" s="345"/>
      <c r="G505" s="345"/>
      <c r="H505" s="248"/>
      <c r="K505" s="346"/>
      <c r="P505" s="248"/>
      <c r="X505" s="248"/>
      <c r="AA505" s="346"/>
      <c r="AF505" s="248"/>
      <c r="AI505" s="346"/>
      <c r="AN505" s="248"/>
    </row>
    <row r="506" spans="3:40" ht="15.75" customHeight="1">
      <c r="C506" s="346"/>
      <c r="F506" s="345"/>
      <c r="G506" s="345"/>
      <c r="H506" s="248"/>
      <c r="K506" s="346"/>
      <c r="P506" s="248"/>
      <c r="X506" s="248"/>
      <c r="AA506" s="346"/>
      <c r="AF506" s="248"/>
      <c r="AI506" s="346"/>
      <c r="AN506" s="248"/>
    </row>
    <row r="507" spans="3:40" ht="15.75" customHeight="1">
      <c r="C507" s="346"/>
      <c r="F507" s="345"/>
      <c r="G507" s="345"/>
      <c r="H507" s="248"/>
      <c r="K507" s="346"/>
      <c r="P507" s="248"/>
      <c r="X507" s="248"/>
      <c r="AA507" s="346"/>
      <c r="AF507" s="248"/>
      <c r="AI507" s="346"/>
      <c r="AN507" s="248"/>
    </row>
    <row r="508" spans="3:40" ht="15.75" customHeight="1">
      <c r="C508" s="346"/>
      <c r="F508" s="345"/>
      <c r="G508" s="345"/>
      <c r="H508" s="248"/>
      <c r="K508" s="346"/>
      <c r="P508" s="248"/>
      <c r="X508" s="248"/>
      <c r="AA508" s="346"/>
      <c r="AF508" s="248"/>
      <c r="AI508" s="346"/>
      <c r="AN508" s="248"/>
    </row>
    <row r="509" spans="3:40" ht="15.75" customHeight="1">
      <c r="C509" s="346"/>
      <c r="F509" s="345"/>
      <c r="G509" s="345"/>
      <c r="H509" s="248"/>
      <c r="K509" s="346"/>
      <c r="P509" s="248"/>
      <c r="X509" s="248"/>
      <c r="AA509" s="346"/>
      <c r="AF509" s="248"/>
      <c r="AI509" s="346"/>
      <c r="AN509" s="248"/>
    </row>
    <row r="510" spans="3:40" ht="15.75" customHeight="1">
      <c r="C510" s="346"/>
      <c r="F510" s="345"/>
      <c r="G510" s="345"/>
      <c r="H510" s="248"/>
      <c r="K510" s="346"/>
      <c r="P510" s="248"/>
      <c r="X510" s="248"/>
      <c r="AA510" s="346"/>
      <c r="AF510" s="248"/>
      <c r="AI510" s="346"/>
      <c r="AN510" s="248"/>
    </row>
    <row r="511" spans="3:40" ht="15.75" customHeight="1">
      <c r="C511" s="346"/>
      <c r="F511" s="345"/>
      <c r="G511" s="345"/>
      <c r="H511" s="248"/>
      <c r="K511" s="346"/>
      <c r="P511" s="248"/>
      <c r="X511" s="248"/>
      <c r="AA511" s="346"/>
      <c r="AF511" s="248"/>
      <c r="AI511" s="346"/>
      <c r="AN511" s="248"/>
    </row>
    <row r="512" spans="3:40" ht="15.75" customHeight="1">
      <c r="C512" s="346"/>
      <c r="F512" s="345"/>
      <c r="G512" s="345"/>
      <c r="H512" s="248"/>
      <c r="K512" s="346"/>
      <c r="P512" s="248"/>
      <c r="X512" s="248"/>
      <c r="AA512" s="346"/>
      <c r="AF512" s="248"/>
      <c r="AI512" s="346"/>
      <c r="AN512" s="248"/>
    </row>
    <row r="513" spans="3:40" ht="15.75" customHeight="1">
      <c r="C513" s="346"/>
      <c r="F513" s="345"/>
      <c r="G513" s="345"/>
      <c r="H513" s="248"/>
      <c r="K513" s="346"/>
      <c r="P513" s="248"/>
      <c r="X513" s="248"/>
      <c r="AA513" s="346"/>
      <c r="AF513" s="248"/>
      <c r="AI513" s="346"/>
      <c r="AN513" s="248"/>
    </row>
    <row r="514" spans="3:40" ht="15.75" customHeight="1">
      <c r="C514" s="346"/>
      <c r="F514" s="345"/>
      <c r="G514" s="345"/>
      <c r="H514" s="248"/>
      <c r="K514" s="346"/>
      <c r="P514" s="248"/>
      <c r="X514" s="248"/>
      <c r="AA514" s="346"/>
      <c r="AF514" s="248"/>
      <c r="AI514" s="346"/>
      <c r="AN514" s="248"/>
    </row>
    <row r="515" spans="3:40" ht="15.75" customHeight="1">
      <c r="C515" s="346"/>
      <c r="F515" s="345"/>
      <c r="G515" s="345"/>
      <c r="H515" s="248"/>
      <c r="K515" s="346"/>
      <c r="P515" s="248"/>
      <c r="X515" s="248"/>
      <c r="AA515" s="346"/>
      <c r="AF515" s="248"/>
      <c r="AI515" s="346"/>
      <c r="AN515" s="248"/>
    </row>
    <row r="516" spans="3:40" ht="15.75" customHeight="1">
      <c r="C516" s="346"/>
      <c r="F516" s="345"/>
      <c r="G516" s="345"/>
      <c r="H516" s="248"/>
      <c r="K516" s="346"/>
      <c r="P516" s="248"/>
      <c r="X516" s="248"/>
      <c r="AA516" s="346"/>
      <c r="AF516" s="248"/>
      <c r="AI516" s="346"/>
      <c r="AN516" s="248"/>
    </row>
    <row r="517" spans="3:40" ht="15.75" customHeight="1">
      <c r="C517" s="346"/>
      <c r="F517" s="345"/>
      <c r="G517" s="345"/>
      <c r="H517" s="248"/>
      <c r="K517" s="346"/>
      <c r="P517" s="248"/>
      <c r="X517" s="248"/>
      <c r="AA517" s="346"/>
      <c r="AF517" s="248"/>
      <c r="AI517" s="346"/>
      <c r="AN517" s="248"/>
    </row>
    <row r="518" spans="3:40" ht="15.75" customHeight="1">
      <c r="C518" s="346"/>
      <c r="F518" s="345"/>
      <c r="G518" s="345"/>
      <c r="H518" s="248"/>
      <c r="K518" s="346"/>
      <c r="P518" s="248"/>
      <c r="X518" s="248"/>
      <c r="AA518" s="346"/>
      <c r="AF518" s="248"/>
      <c r="AI518" s="346"/>
      <c r="AN518" s="248"/>
    </row>
    <row r="519" spans="3:40" ht="15.75" customHeight="1">
      <c r="C519" s="346"/>
      <c r="F519" s="345"/>
      <c r="G519" s="345"/>
      <c r="H519" s="248"/>
      <c r="K519" s="346"/>
      <c r="P519" s="248"/>
      <c r="X519" s="248"/>
      <c r="AA519" s="346"/>
      <c r="AF519" s="248"/>
      <c r="AI519" s="346"/>
      <c r="AN519" s="248"/>
    </row>
    <row r="520" spans="3:40" ht="15.75" customHeight="1">
      <c r="C520" s="346"/>
      <c r="F520" s="345"/>
      <c r="G520" s="345"/>
      <c r="H520" s="248"/>
      <c r="K520" s="346"/>
      <c r="P520" s="248"/>
      <c r="X520" s="248"/>
      <c r="AA520" s="346"/>
      <c r="AF520" s="248"/>
      <c r="AI520" s="346"/>
      <c r="AN520" s="248"/>
    </row>
    <row r="521" spans="3:40" ht="15.75" customHeight="1">
      <c r="C521" s="346"/>
      <c r="F521" s="345"/>
      <c r="G521" s="345"/>
      <c r="H521" s="248"/>
      <c r="K521" s="346"/>
      <c r="P521" s="248"/>
      <c r="X521" s="248"/>
      <c r="AA521" s="346"/>
      <c r="AF521" s="248"/>
      <c r="AI521" s="346"/>
      <c r="AN521" s="248"/>
    </row>
    <row r="522" spans="3:40" ht="15.75" customHeight="1">
      <c r="C522" s="346"/>
      <c r="F522" s="345"/>
      <c r="G522" s="345"/>
      <c r="H522" s="248"/>
      <c r="K522" s="346"/>
      <c r="P522" s="248"/>
      <c r="X522" s="248"/>
      <c r="AA522" s="346"/>
      <c r="AF522" s="248"/>
      <c r="AI522" s="346"/>
      <c r="AN522" s="248"/>
    </row>
    <row r="523" spans="3:40" ht="15.75" customHeight="1">
      <c r="C523" s="346"/>
      <c r="F523" s="345"/>
      <c r="G523" s="345"/>
      <c r="H523" s="248"/>
      <c r="K523" s="346"/>
      <c r="P523" s="248"/>
      <c r="X523" s="248"/>
      <c r="AA523" s="346"/>
      <c r="AF523" s="248"/>
      <c r="AI523" s="346"/>
      <c r="AN523" s="248"/>
    </row>
    <row r="524" spans="3:40" ht="15.75" customHeight="1">
      <c r="C524" s="346"/>
      <c r="F524" s="345"/>
      <c r="G524" s="345"/>
      <c r="H524" s="248"/>
      <c r="K524" s="346"/>
      <c r="P524" s="248"/>
      <c r="X524" s="248"/>
      <c r="AA524" s="346"/>
      <c r="AF524" s="248"/>
      <c r="AI524" s="346"/>
      <c r="AN524" s="248"/>
    </row>
    <row r="525" spans="3:40" ht="15.75" customHeight="1">
      <c r="C525" s="346"/>
      <c r="F525" s="345"/>
      <c r="G525" s="345"/>
      <c r="H525" s="248"/>
      <c r="K525" s="346"/>
      <c r="P525" s="248"/>
      <c r="X525" s="248"/>
      <c r="AA525" s="346"/>
      <c r="AF525" s="248"/>
      <c r="AI525" s="346"/>
      <c r="AN525" s="248"/>
    </row>
    <row r="526" spans="3:40" ht="15.75" customHeight="1">
      <c r="C526" s="346"/>
      <c r="F526" s="345"/>
      <c r="G526" s="345"/>
      <c r="H526" s="248"/>
      <c r="K526" s="346"/>
      <c r="P526" s="248"/>
      <c r="X526" s="248"/>
      <c r="AA526" s="346"/>
      <c r="AF526" s="248"/>
      <c r="AI526" s="346"/>
      <c r="AN526" s="248"/>
    </row>
    <row r="527" spans="3:40" ht="15.75" customHeight="1">
      <c r="C527" s="346"/>
      <c r="F527" s="345"/>
      <c r="G527" s="345"/>
      <c r="H527" s="248"/>
      <c r="K527" s="346"/>
      <c r="P527" s="248"/>
      <c r="X527" s="248"/>
      <c r="AA527" s="346"/>
      <c r="AF527" s="248"/>
      <c r="AI527" s="346"/>
      <c r="AN527" s="248"/>
    </row>
    <row r="528" spans="3:40" ht="15.75" customHeight="1">
      <c r="C528" s="346"/>
      <c r="F528" s="345"/>
      <c r="G528" s="345"/>
      <c r="H528" s="248"/>
      <c r="K528" s="346"/>
      <c r="P528" s="248"/>
      <c r="X528" s="248"/>
      <c r="AA528" s="346"/>
      <c r="AF528" s="248"/>
      <c r="AI528" s="346"/>
      <c r="AN528" s="248"/>
    </row>
    <row r="529" spans="3:40" ht="15.75" customHeight="1">
      <c r="C529" s="346"/>
      <c r="F529" s="345"/>
      <c r="G529" s="345"/>
      <c r="H529" s="248"/>
      <c r="K529" s="346"/>
      <c r="P529" s="248"/>
      <c r="X529" s="248"/>
      <c r="AA529" s="346"/>
      <c r="AF529" s="248"/>
      <c r="AI529" s="346"/>
      <c r="AN529" s="248"/>
    </row>
    <row r="530" spans="3:40" ht="15.75" customHeight="1">
      <c r="C530" s="346"/>
      <c r="F530" s="345"/>
      <c r="G530" s="345"/>
      <c r="H530" s="248"/>
      <c r="K530" s="346"/>
      <c r="P530" s="248"/>
      <c r="X530" s="248"/>
      <c r="AA530" s="346"/>
      <c r="AF530" s="248"/>
      <c r="AI530" s="346"/>
      <c r="AN530" s="248"/>
    </row>
    <row r="531" spans="3:40" ht="15.75" customHeight="1">
      <c r="C531" s="346"/>
      <c r="F531" s="345"/>
      <c r="G531" s="345"/>
      <c r="H531" s="248"/>
      <c r="K531" s="346"/>
      <c r="P531" s="248"/>
      <c r="X531" s="248"/>
      <c r="AA531" s="346"/>
      <c r="AF531" s="248"/>
      <c r="AI531" s="346"/>
      <c r="AN531" s="248"/>
    </row>
    <row r="532" spans="3:40" ht="15.75" customHeight="1">
      <c r="C532" s="346"/>
      <c r="F532" s="345"/>
      <c r="G532" s="345"/>
      <c r="H532" s="248"/>
      <c r="K532" s="346"/>
      <c r="P532" s="248"/>
      <c r="X532" s="248"/>
      <c r="AA532" s="346"/>
      <c r="AF532" s="248"/>
      <c r="AI532" s="346"/>
      <c r="AN532" s="248"/>
    </row>
    <row r="533" spans="3:40" ht="15.75" customHeight="1">
      <c r="C533" s="346"/>
      <c r="F533" s="345"/>
      <c r="G533" s="345"/>
      <c r="H533" s="248"/>
      <c r="K533" s="346"/>
      <c r="P533" s="248"/>
      <c r="X533" s="248"/>
      <c r="AA533" s="346"/>
      <c r="AF533" s="248"/>
      <c r="AI533" s="346"/>
      <c r="AN533" s="248"/>
    </row>
    <row r="534" spans="3:40" ht="15.75" customHeight="1">
      <c r="C534" s="346"/>
      <c r="F534" s="345"/>
      <c r="G534" s="345"/>
      <c r="H534" s="248"/>
      <c r="K534" s="346"/>
      <c r="P534" s="248"/>
      <c r="X534" s="248"/>
      <c r="AA534" s="346"/>
      <c r="AF534" s="248"/>
      <c r="AI534" s="346"/>
      <c r="AN534" s="248"/>
    </row>
    <row r="535" spans="3:40" ht="15.75" customHeight="1">
      <c r="C535" s="346"/>
      <c r="F535" s="345"/>
      <c r="G535" s="345"/>
      <c r="H535" s="248"/>
      <c r="K535" s="346"/>
      <c r="P535" s="248"/>
      <c r="X535" s="248"/>
      <c r="AA535" s="346"/>
      <c r="AF535" s="248"/>
      <c r="AI535" s="346"/>
      <c r="AN535" s="248"/>
    </row>
    <row r="536" spans="3:40" ht="15.75" customHeight="1">
      <c r="C536" s="346"/>
      <c r="F536" s="345"/>
      <c r="G536" s="345"/>
      <c r="H536" s="248"/>
      <c r="K536" s="346"/>
      <c r="P536" s="248"/>
      <c r="X536" s="248"/>
      <c r="AA536" s="346"/>
      <c r="AF536" s="248"/>
      <c r="AI536" s="346"/>
      <c r="AN536" s="248"/>
    </row>
    <row r="537" spans="3:40" ht="15.75" customHeight="1">
      <c r="C537" s="346"/>
      <c r="F537" s="345"/>
      <c r="G537" s="345"/>
      <c r="H537" s="248"/>
      <c r="K537" s="346"/>
      <c r="P537" s="248"/>
      <c r="X537" s="248"/>
      <c r="AA537" s="346"/>
      <c r="AF537" s="248"/>
      <c r="AI537" s="346"/>
      <c r="AN537" s="248"/>
    </row>
    <row r="538" spans="3:40" ht="15.75" customHeight="1">
      <c r="C538" s="346"/>
      <c r="F538" s="345"/>
      <c r="G538" s="345"/>
      <c r="H538" s="248"/>
      <c r="K538" s="346"/>
      <c r="P538" s="248"/>
      <c r="X538" s="248"/>
      <c r="AA538" s="346"/>
      <c r="AF538" s="248"/>
      <c r="AI538" s="346"/>
      <c r="AN538" s="248"/>
    </row>
    <row r="539" spans="3:40" ht="15.75" customHeight="1">
      <c r="C539" s="346"/>
      <c r="F539" s="345"/>
      <c r="G539" s="345"/>
      <c r="H539" s="248"/>
      <c r="K539" s="346"/>
      <c r="P539" s="248"/>
      <c r="X539" s="248"/>
      <c r="AA539" s="346"/>
      <c r="AF539" s="248"/>
      <c r="AI539" s="346"/>
      <c r="AN539" s="248"/>
    </row>
    <row r="540" spans="3:40" ht="15.75" customHeight="1">
      <c r="C540" s="346"/>
      <c r="F540" s="345"/>
      <c r="G540" s="345"/>
      <c r="H540" s="248"/>
      <c r="K540" s="346"/>
      <c r="P540" s="248"/>
      <c r="X540" s="248"/>
      <c r="AA540" s="346"/>
      <c r="AF540" s="248"/>
      <c r="AI540" s="346"/>
      <c r="AN540" s="248"/>
    </row>
    <row r="541" spans="3:40" ht="15.75" customHeight="1">
      <c r="C541" s="346"/>
      <c r="F541" s="345"/>
      <c r="G541" s="345"/>
      <c r="H541" s="248"/>
      <c r="K541" s="346"/>
      <c r="P541" s="248"/>
      <c r="X541" s="248"/>
      <c r="AA541" s="346"/>
      <c r="AF541" s="248"/>
      <c r="AI541" s="346"/>
      <c r="AN541" s="248"/>
    </row>
    <row r="542" spans="3:40" ht="15.75" customHeight="1">
      <c r="C542" s="346"/>
      <c r="F542" s="345"/>
      <c r="G542" s="345"/>
      <c r="H542" s="248"/>
      <c r="K542" s="346"/>
      <c r="P542" s="248"/>
      <c r="X542" s="248"/>
      <c r="AA542" s="346"/>
      <c r="AF542" s="248"/>
      <c r="AI542" s="346"/>
      <c r="AN542" s="248"/>
    </row>
    <row r="543" spans="3:40" ht="15.75" customHeight="1">
      <c r="C543" s="346"/>
      <c r="F543" s="345"/>
      <c r="G543" s="345"/>
      <c r="H543" s="248"/>
      <c r="K543" s="346"/>
      <c r="P543" s="248"/>
      <c r="X543" s="248"/>
      <c r="AA543" s="346"/>
      <c r="AF543" s="248"/>
      <c r="AI543" s="346"/>
      <c r="AN543" s="248"/>
    </row>
    <row r="544" spans="3:40" ht="15.75" customHeight="1">
      <c r="C544" s="346"/>
      <c r="F544" s="345"/>
      <c r="G544" s="345"/>
      <c r="H544" s="248"/>
      <c r="K544" s="346"/>
      <c r="P544" s="248"/>
      <c r="X544" s="248"/>
      <c r="AA544" s="346"/>
      <c r="AF544" s="248"/>
      <c r="AI544" s="346"/>
      <c r="AN544" s="248"/>
    </row>
    <row r="545" spans="3:40" ht="15.75" customHeight="1">
      <c r="C545" s="346"/>
      <c r="F545" s="345"/>
      <c r="G545" s="345"/>
      <c r="H545" s="248"/>
      <c r="K545" s="346"/>
      <c r="P545" s="248"/>
      <c r="X545" s="248"/>
      <c r="AA545" s="346"/>
      <c r="AF545" s="248"/>
      <c r="AI545" s="346"/>
      <c r="AN545" s="248"/>
    </row>
    <row r="546" spans="3:40" ht="15.75" customHeight="1">
      <c r="C546" s="346"/>
      <c r="F546" s="345"/>
      <c r="G546" s="345"/>
      <c r="H546" s="248"/>
      <c r="K546" s="346"/>
      <c r="P546" s="248"/>
      <c r="X546" s="248"/>
      <c r="AA546" s="346"/>
      <c r="AF546" s="248"/>
      <c r="AI546" s="346"/>
      <c r="AN546" s="248"/>
    </row>
    <row r="547" spans="3:40" ht="15.75" customHeight="1">
      <c r="C547" s="346"/>
      <c r="F547" s="345"/>
      <c r="G547" s="345"/>
      <c r="H547" s="248"/>
      <c r="K547" s="346"/>
      <c r="P547" s="248"/>
      <c r="X547" s="248"/>
      <c r="AA547" s="346"/>
      <c r="AF547" s="248"/>
      <c r="AI547" s="346"/>
      <c r="AN547" s="248"/>
    </row>
    <row r="548" spans="3:40" ht="15.75" customHeight="1">
      <c r="C548" s="346"/>
      <c r="F548" s="345"/>
      <c r="G548" s="345"/>
      <c r="H548" s="248"/>
      <c r="K548" s="346"/>
      <c r="P548" s="248"/>
      <c r="X548" s="248"/>
      <c r="AA548" s="346"/>
      <c r="AF548" s="248"/>
      <c r="AI548" s="346"/>
      <c r="AN548" s="248"/>
    </row>
    <row r="549" spans="3:40" ht="15.75" customHeight="1">
      <c r="C549" s="346"/>
      <c r="F549" s="345"/>
      <c r="G549" s="345"/>
      <c r="H549" s="248"/>
      <c r="K549" s="346"/>
      <c r="P549" s="248"/>
      <c r="X549" s="248"/>
      <c r="AA549" s="346"/>
      <c r="AF549" s="248"/>
      <c r="AI549" s="346"/>
      <c r="AN549" s="248"/>
    </row>
    <row r="550" spans="3:40" ht="15.75" customHeight="1">
      <c r="C550" s="346"/>
      <c r="F550" s="345"/>
      <c r="G550" s="345"/>
      <c r="H550" s="248"/>
      <c r="K550" s="346"/>
      <c r="P550" s="248"/>
      <c r="X550" s="248"/>
      <c r="AA550" s="346"/>
      <c r="AF550" s="248"/>
      <c r="AI550" s="346"/>
      <c r="AN550" s="248"/>
    </row>
    <row r="551" spans="3:40" ht="15.75" customHeight="1">
      <c r="C551" s="346"/>
      <c r="F551" s="345"/>
      <c r="G551" s="345"/>
      <c r="H551" s="248"/>
      <c r="K551" s="346"/>
      <c r="P551" s="248"/>
      <c r="X551" s="248"/>
      <c r="AA551" s="346"/>
      <c r="AF551" s="248"/>
      <c r="AI551" s="346"/>
      <c r="AN551" s="248"/>
    </row>
    <row r="552" spans="3:40" ht="15.75" customHeight="1">
      <c r="C552" s="346"/>
      <c r="F552" s="345"/>
      <c r="G552" s="345"/>
      <c r="H552" s="248"/>
      <c r="K552" s="346"/>
      <c r="P552" s="248"/>
      <c r="X552" s="248"/>
      <c r="AA552" s="346"/>
      <c r="AF552" s="248"/>
      <c r="AI552" s="346"/>
      <c r="AN552" s="248"/>
    </row>
    <row r="553" spans="3:40" ht="15.75" customHeight="1">
      <c r="C553" s="346"/>
      <c r="F553" s="345"/>
      <c r="G553" s="345"/>
      <c r="H553" s="248"/>
      <c r="K553" s="346"/>
      <c r="P553" s="248"/>
      <c r="X553" s="248"/>
      <c r="AA553" s="346"/>
      <c r="AF553" s="248"/>
      <c r="AI553" s="346"/>
      <c r="AN553" s="248"/>
    </row>
    <row r="554" spans="3:40" ht="15.75" customHeight="1">
      <c r="C554" s="346"/>
      <c r="F554" s="345"/>
      <c r="G554" s="345"/>
      <c r="H554" s="248"/>
      <c r="K554" s="346"/>
      <c r="P554" s="248"/>
      <c r="X554" s="248"/>
      <c r="AA554" s="346"/>
      <c r="AF554" s="248"/>
      <c r="AI554" s="346"/>
      <c r="AN554" s="248"/>
    </row>
    <row r="555" spans="3:40" ht="15.75" customHeight="1">
      <c r="C555" s="346"/>
      <c r="F555" s="345"/>
      <c r="G555" s="345"/>
      <c r="H555" s="248"/>
      <c r="K555" s="346"/>
      <c r="P555" s="248"/>
      <c r="X555" s="248"/>
      <c r="AA555" s="346"/>
      <c r="AF555" s="248"/>
      <c r="AI555" s="346"/>
      <c r="AN555" s="248"/>
    </row>
    <row r="556" spans="3:40" ht="15.75" customHeight="1">
      <c r="C556" s="346"/>
      <c r="F556" s="345"/>
      <c r="G556" s="345"/>
      <c r="H556" s="248"/>
      <c r="K556" s="346"/>
      <c r="P556" s="248"/>
      <c r="X556" s="248"/>
      <c r="AA556" s="346"/>
      <c r="AF556" s="248"/>
      <c r="AI556" s="346"/>
      <c r="AN556" s="248"/>
    </row>
    <row r="557" spans="3:40" ht="15.75" customHeight="1">
      <c r="C557" s="346"/>
      <c r="F557" s="345"/>
      <c r="G557" s="345"/>
      <c r="H557" s="248"/>
      <c r="K557" s="346"/>
      <c r="P557" s="248"/>
      <c r="X557" s="248"/>
      <c r="AA557" s="346"/>
      <c r="AF557" s="248"/>
      <c r="AI557" s="346"/>
      <c r="AN557" s="248"/>
    </row>
    <row r="558" spans="3:40" ht="15.75" customHeight="1">
      <c r="C558" s="346"/>
      <c r="F558" s="345"/>
      <c r="G558" s="345"/>
      <c r="H558" s="248"/>
      <c r="K558" s="346"/>
      <c r="P558" s="248"/>
      <c r="X558" s="248"/>
      <c r="AA558" s="346"/>
      <c r="AF558" s="248"/>
      <c r="AI558" s="346"/>
      <c r="AN558" s="248"/>
    </row>
    <row r="559" spans="3:40" ht="15.75" customHeight="1">
      <c r="C559" s="346"/>
      <c r="F559" s="345"/>
      <c r="G559" s="345"/>
      <c r="H559" s="248"/>
      <c r="K559" s="346"/>
      <c r="P559" s="248"/>
      <c r="X559" s="248"/>
      <c r="AA559" s="346"/>
      <c r="AF559" s="248"/>
      <c r="AI559" s="346"/>
      <c r="AN559" s="248"/>
    </row>
    <row r="560" spans="3:40" ht="15.75" customHeight="1">
      <c r="C560" s="346"/>
      <c r="F560" s="345"/>
      <c r="G560" s="345"/>
      <c r="H560" s="248"/>
      <c r="K560" s="346"/>
      <c r="P560" s="248"/>
      <c r="X560" s="248"/>
      <c r="AA560" s="346"/>
      <c r="AF560" s="248"/>
      <c r="AI560" s="346"/>
      <c r="AN560" s="248"/>
    </row>
    <row r="561" spans="3:40" ht="15.75" customHeight="1">
      <c r="C561" s="346"/>
      <c r="F561" s="345"/>
      <c r="G561" s="345"/>
      <c r="H561" s="248"/>
      <c r="K561" s="346"/>
      <c r="P561" s="248"/>
      <c r="X561" s="248"/>
      <c r="AA561" s="346"/>
      <c r="AF561" s="248"/>
      <c r="AI561" s="346"/>
      <c r="AN561" s="248"/>
    </row>
    <row r="562" spans="3:40" ht="15.75" customHeight="1">
      <c r="C562" s="346"/>
      <c r="F562" s="345"/>
      <c r="G562" s="345"/>
      <c r="H562" s="248"/>
      <c r="K562" s="346"/>
      <c r="P562" s="248"/>
      <c r="X562" s="248"/>
      <c r="AA562" s="346"/>
      <c r="AF562" s="248"/>
      <c r="AI562" s="346"/>
      <c r="AN562" s="248"/>
    </row>
    <row r="563" spans="3:40" ht="15.75" customHeight="1">
      <c r="C563" s="346"/>
      <c r="F563" s="345"/>
      <c r="G563" s="345"/>
      <c r="H563" s="248"/>
      <c r="K563" s="346"/>
      <c r="P563" s="248"/>
      <c r="X563" s="248"/>
      <c r="AA563" s="346"/>
      <c r="AF563" s="248"/>
      <c r="AI563" s="346"/>
      <c r="AN563" s="248"/>
    </row>
    <row r="564" spans="3:40" ht="15.75" customHeight="1">
      <c r="C564" s="346"/>
      <c r="F564" s="345"/>
      <c r="G564" s="345"/>
      <c r="H564" s="248"/>
      <c r="K564" s="346"/>
      <c r="P564" s="248"/>
      <c r="X564" s="248"/>
      <c r="AA564" s="346"/>
      <c r="AF564" s="248"/>
      <c r="AI564" s="346"/>
      <c r="AN564" s="248"/>
    </row>
    <row r="565" spans="3:40" ht="15.75" customHeight="1">
      <c r="C565" s="346"/>
      <c r="F565" s="345"/>
      <c r="G565" s="345"/>
      <c r="H565" s="248"/>
      <c r="K565" s="346"/>
      <c r="P565" s="248"/>
      <c r="X565" s="248"/>
      <c r="AA565" s="346"/>
      <c r="AF565" s="248"/>
      <c r="AI565" s="346"/>
      <c r="AN565" s="248"/>
    </row>
    <row r="566" spans="3:40" ht="15.75" customHeight="1">
      <c r="C566" s="346"/>
      <c r="F566" s="345"/>
      <c r="G566" s="345"/>
      <c r="H566" s="248"/>
      <c r="K566" s="346"/>
      <c r="P566" s="248"/>
      <c r="X566" s="248"/>
      <c r="AA566" s="346"/>
      <c r="AF566" s="248"/>
      <c r="AI566" s="346"/>
      <c r="AN566" s="248"/>
    </row>
    <row r="567" spans="3:40" ht="15.75" customHeight="1">
      <c r="C567" s="346"/>
      <c r="F567" s="345"/>
      <c r="G567" s="345"/>
      <c r="H567" s="248"/>
      <c r="K567" s="346"/>
      <c r="P567" s="248"/>
      <c r="X567" s="248"/>
      <c r="AA567" s="346"/>
      <c r="AF567" s="248"/>
      <c r="AI567" s="346"/>
      <c r="AN567" s="248"/>
    </row>
    <row r="568" spans="3:40" ht="15.75" customHeight="1">
      <c r="C568" s="346"/>
      <c r="F568" s="345"/>
      <c r="G568" s="345"/>
      <c r="H568" s="248"/>
      <c r="K568" s="346"/>
      <c r="P568" s="248"/>
      <c r="X568" s="248"/>
      <c r="AA568" s="346"/>
      <c r="AF568" s="248"/>
      <c r="AI568" s="346"/>
      <c r="AN568" s="248"/>
    </row>
    <row r="569" spans="3:40" ht="15.75" customHeight="1">
      <c r="C569" s="346"/>
      <c r="F569" s="345"/>
      <c r="G569" s="345"/>
      <c r="H569" s="248"/>
      <c r="K569" s="346"/>
      <c r="P569" s="248"/>
      <c r="X569" s="248"/>
      <c r="AA569" s="346"/>
      <c r="AF569" s="248"/>
      <c r="AI569" s="346"/>
      <c r="AN569" s="248"/>
    </row>
    <row r="570" spans="3:40" ht="15.75" customHeight="1">
      <c r="C570" s="346"/>
      <c r="F570" s="345"/>
      <c r="G570" s="345"/>
      <c r="H570" s="248"/>
      <c r="K570" s="346"/>
      <c r="P570" s="248"/>
      <c r="X570" s="248"/>
      <c r="AA570" s="346"/>
      <c r="AF570" s="248"/>
      <c r="AI570" s="346"/>
      <c r="AN570" s="248"/>
    </row>
    <row r="571" spans="3:40" ht="15.75" customHeight="1">
      <c r="C571" s="346"/>
      <c r="F571" s="345"/>
      <c r="G571" s="345"/>
      <c r="H571" s="248"/>
      <c r="K571" s="346"/>
      <c r="P571" s="248"/>
      <c r="X571" s="248"/>
      <c r="AA571" s="346"/>
      <c r="AF571" s="248"/>
      <c r="AI571" s="346"/>
      <c r="AN571" s="248"/>
    </row>
    <row r="572" spans="3:40" ht="15.75" customHeight="1">
      <c r="C572" s="346"/>
      <c r="F572" s="345"/>
      <c r="G572" s="345"/>
      <c r="H572" s="248"/>
      <c r="K572" s="346"/>
      <c r="P572" s="248"/>
      <c r="X572" s="248"/>
      <c r="AA572" s="346"/>
      <c r="AF572" s="248"/>
      <c r="AI572" s="346"/>
      <c r="AN572" s="248"/>
    </row>
    <row r="573" spans="3:40" ht="15.75" customHeight="1">
      <c r="C573" s="346"/>
      <c r="F573" s="345"/>
      <c r="G573" s="345"/>
      <c r="H573" s="248"/>
      <c r="K573" s="346"/>
      <c r="P573" s="248"/>
      <c r="X573" s="248"/>
      <c r="AA573" s="346"/>
      <c r="AF573" s="248"/>
      <c r="AI573" s="346"/>
      <c r="AN573" s="248"/>
    </row>
    <row r="574" spans="3:40" ht="15.75" customHeight="1">
      <c r="C574" s="346"/>
      <c r="F574" s="345"/>
      <c r="G574" s="345"/>
      <c r="H574" s="248"/>
      <c r="K574" s="346"/>
      <c r="P574" s="248"/>
      <c r="X574" s="248"/>
      <c r="AA574" s="346"/>
      <c r="AF574" s="248"/>
      <c r="AI574" s="346"/>
      <c r="AN574" s="248"/>
    </row>
    <row r="575" spans="3:40" ht="15.75" customHeight="1">
      <c r="C575" s="346"/>
      <c r="F575" s="345"/>
      <c r="G575" s="345"/>
      <c r="H575" s="248"/>
      <c r="K575" s="346"/>
      <c r="P575" s="248"/>
      <c r="X575" s="248"/>
      <c r="AA575" s="346"/>
      <c r="AF575" s="248"/>
      <c r="AI575" s="346"/>
      <c r="AN575" s="248"/>
    </row>
    <row r="576" spans="3:40" ht="15.75" customHeight="1">
      <c r="C576" s="346"/>
      <c r="F576" s="345"/>
      <c r="G576" s="345"/>
      <c r="H576" s="248"/>
      <c r="K576" s="346"/>
      <c r="P576" s="248"/>
      <c r="X576" s="248"/>
      <c r="AA576" s="346"/>
      <c r="AF576" s="248"/>
      <c r="AI576" s="346"/>
      <c r="AN576" s="248"/>
    </row>
    <row r="577" spans="3:40" ht="15.75" customHeight="1">
      <c r="C577" s="346"/>
      <c r="F577" s="345"/>
      <c r="G577" s="345"/>
      <c r="H577" s="248"/>
      <c r="K577" s="346"/>
      <c r="P577" s="248"/>
      <c r="X577" s="248"/>
      <c r="AA577" s="346"/>
      <c r="AF577" s="248"/>
      <c r="AI577" s="346"/>
      <c r="AN577" s="248"/>
    </row>
    <row r="578" spans="3:40" ht="15.75" customHeight="1">
      <c r="C578" s="346"/>
      <c r="F578" s="345"/>
      <c r="G578" s="345"/>
      <c r="H578" s="248"/>
      <c r="K578" s="346"/>
      <c r="P578" s="248"/>
      <c r="X578" s="248"/>
      <c r="AA578" s="346"/>
      <c r="AF578" s="248"/>
      <c r="AI578" s="346"/>
      <c r="AN578" s="248"/>
    </row>
    <row r="579" spans="3:40" ht="15.75" customHeight="1">
      <c r="C579" s="346"/>
      <c r="F579" s="345"/>
      <c r="G579" s="345"/>
      <c r="H579" s="248"/>
      <c r="K579" s="346"/>
      <c r="P579" s="248"/>
      <c r="X579" s="248"/>
      <c r="AA579" s="346"/>
      <c r="AF579" s="248"/>
      <c r="AI579" s="346"/>
      <c r="AN579" s="248"/>
    </row>
    <row r="580" spans="3:40" ht="15.75" customHeight="1">
      <c r="C580" s="346"/>
      <c r="F580" s="345"/>
      <c r="G580" s="345"/>
      <c r="H580" s="248"/>
      <c r="K580" s="346"/>
      <c r="P580" s="248"/>
      <c r="X580" s="248"/>
      <c r="AA580" s="346"/>
      <c r="AF580" s="248"/>
      <c r="AI580" s="346"/>
      <c r="AN580" s="248"/>
    </row>
    <row r="581" spans="3:40" ht="15.75" customHeight="1">
      <c r="C581" s="346"/>
      <c r="F581" s="345"/>
      <c r="G581" s="345"/>
      <c r="H581" s="248"/>
      <c r="K581" s="346"/>
      <c r="P581" s="248"/>
      <c r="X581" s="248"/>
      <c r="AA581" s="346"/>
      <c r="AF581" s="248"/>
      <c r="AI581" s="346"/>
      <c r="AN581" s="248"/>
    </row>
    <row r="582" spans="3:40" ht="15.75" customHeight="1">
      <c r="C582" s="346"/>
      <c r="F582" s="345"/>
      <c r="G582" s="345"/>
      <c r="H582" s="248"/>
      <c r="K582" s="346"/>
      <c r="P582" s="248"/>
      <c r="X582" s="248"/>
      <c r="AA582" s="346"/>
      <c r="AF582" s="248"/>
      <c r="AI582" s="346"/>
      <c r="AN582" s="248"/>
    </row>
    <row r="583" spans="3:40" ht="15.75" customHeight="1">
      <c r="C583" s="346"/>
      <c r="F583" s="345"/>
      <c r="G583" s="345"/>
      <c r="H583" s="248"/>
      <c r="K583" s="346"/>
      <c r="P583" s="248"/>
      <c r="X583" s="248"/>
      <c r="AA583" s="346"/>
      <c r="AF583" s="248"/>
      <c r="AI583" s="346"/>
      <c r="AN583" s="248"/>
    </row>
    <row r="584" spans="3:40" ht="15.75" customHeight="1">
      <c r="C584" s="346"/>
      <c r="F584" s="345"/>
      <c r="G584" s="345"/>
      <c r="H584" s="248"/>
      <c r="K584" s="346"/>
      <c r="P584" s="248"/>
      <c r="X584" s="248"/>
      <c r="AA584" s="346"/>
      <c r="AF584" s="248"/>
      <c r="AI584" s="346"/>
      <c r="AN584" s="248"/>
    </row>
    <row r="585" spans="3:40" ht="15.75" customHeight="1">
      <c r="C585" s="346"/>
      <c r="F585" s="345"/>
      <c r="G585" s="345"/>
      <c r="H585" s="248"/>
      <c r="K585" s="346"/>
      <c r="P585" s="248"/>
      <c r="X585" s="248"/>
      <c r="AA585" s="346"/>
      <c r="AF585" s="248"/>
      <c r="AI585" s="346"/>
      <c r="AN585" s="248"/>
    </row>
    <row r="586" spans="3:40" ht="15.75" customHeight="1">
      <c r="C586" s="346"/>
      <c r="F586" s="345"/>
      <c r="G586" s="345"/>
      <c r="H586" s="248"/>
      <c r="K586" s="346"/>
      <c r="P586" s="248"/>
      <c r="X586" s="248"/>
      <c r="AA586" s="346"/>
      <c r="AF586" s="248"/>
      <c r="AI586" s="346"/>
      <c r="AN586" s="248"/>
    </row>
    <row r="587" spans="3:40" ht="15.75" customHeight="1">
      <c r="C587" s="346"/>
      <c r="F587" s="345"/>
      <c r="G587" s="345"/>
      <c r="H587" s="248"/>
      <c r="K587" s="346"/>
      <c r="P587" s="248"/>
      <c r="X587" s="248"/>
      <c r="AA587" s="346"/>
      <c r="AF587" s="248"/>
      <c r="AI587" s="346"/>
      <c r="AN587" s="248"/>
    </row>
    <row r="588" spans="3:40" ht="15.75" customHeight="1">
      <c r="C588" s="346"/>
      <c r="F588" s="345"/>
      <c r="G588" s="345"/>
      <c r="H588" s="248"/>
      <c r="K588" s="346"/>
      <c r="P588" s="248"/>
      <c r="X588" s="248"/>
      <c r="AA588" s="346"/>
      <c r="AF588" s="248"/>
      <c r="AI588" s="346"/>
      <c r="AN588" s="248"/>
    </row>
    <row r="589" spans="3:40" ht="15.75" customHeight="1">
      <c r="C589" s="346"/>
      <c r="F589" s="345"/>
      <c r="G589" s="345"/>
      <c r="H589" s="248"/>
      <c r="K589" s="346"/>
      <c r="P589" s="248"/>
      <c r="X589" s="248"/>
      <c r="AA589" s="346"/>
      <c r="AF589" s="248"/>
      <c r="AI589" s="346"/>
      <c r="AN589" s="248"/>
    </row>
    <row r="590" spans="3:40" ht="15.75" customHeight="1">
      <c r="C590" s="346"/>
      <c r="F590" s="345"/>
      <c r="G590" s="345"/>
      <c r="H590" s="248"/>
      <c r="K590" s="346"/>
      <c r="P590" s="248"/>
      <c r="X590" s="248"/>
      <c r="AA590" s="346"/>
      <c r="AF590" s="248"/>
      <c r="AI590" s="346"/>
      <c r="AN590" s="248"/>
    </row>
    <row r="591" spans="3:40" ht="15.75" customHeight="1">
      <c r="C591" s="346"/>
      <c r="F591" s="345"/>
      <c r="G591" s="345"/>
      <c r="H591" s="248"/>
      <c r="K591" s="346"/>
      <c r="P591" s="248"/>
      <c r="X591" s="248"/>
      <c r="AA591" s="346"/>
      <c r="AF591" s="248"/>
      <c r="AI591" s="346"/>
      <c r="AN591" s="248"/>
    </row>
    <row r="592" spans="3:40" ht="15.75" customHeight="1">
      <c r="C592" s="346"/>
      <c r="F592" s="345"/>
      <c r="G592" s="345"/>
      <c r="H592" s="248"/>
      <c r="K592" s="346"/>
      <c r="P592" s="248"/>
      <c r="X592" s="248"/>
      <c r="AA592" s="346"/>
      <c r="AF592" s="248"/>
      <c r="AI592" s="346"/>
      <c r="AN592" s="248"/>
    </row>
    <row r="593" spans="3:40" ht="15.75" customHeight="1">
      <c r="C593" s="346"/>
      <c r="F593" s="345"/>
      <c r="G593" s="345"/>
      <c r="H593" s="248"/>
      <c r="K593" s="346"/>
      <c r="P593" s="248"/>
      <c r="X593" s="248"/>
      <c r="AA593" s="346"/>
      <c r="AF593" s="248"/>
      <c r="AI593" s="346"/>
      <c r="AN593" s="248"/>
    </row>
    <row r="594" spans="3:40" ht="15.75" customHeight="1">
      <c r="C594" s="346"/>
      <c r="F594" s="345"/>
      <c r="G594" s="345"/>
      <c r="H594" s="248"/>
      <c r="K594" s="346"/>
      <c r="P594" s="248"/>
      <c r="X594" s="248"/>
      <c r="AA594" s="346"/>
      <c r="AF594" s="248"/>
      <c r="AI594" s="346"/>
      <c r="AN594" s="248"/>
    </row>
    <row r="595" spans="3:40" ht="15.75" customHeight="1">
      <c r="C595" s="346"/>
      <c r="F595" s="345"/>
      <c r="G595" s="345"/>
      <c r="H595" s="248"/>
      <c r="K595" s="346"/>
      <c r="P595" s="248"/>
      <c r="X595" s="248"/>
      <c r="AA595" s="346"/>
      <c r="AF595" s="248"/>
      <c r="AI595" s="346"/>
      <c r="AN595" s="248"/>
    </row>
    <row r="596" spans="3:40" ht="15.75" customHeight="1">
      <c r="C596" s="346"/>
      <c r="F596" s="345"/>
      <c r="G596" s="345"/>
      <c r="H596" s="248"/>
      <c r="K596" s="346"/>
      <c r="P596" s="248"/>
      <c r="X596" s="248"/>
      <c r="AA596" s="346"/>
      <c r="AF596" s="248"/>
      <c r="AI596" s="346"/>
      <c r="AN596" s="248"/>
    </row>
    <row r="597" spans="3:40" ht="15.75" customHeight="1">
      <c r="C597" s="346"/>
      <c r="F597" s="345"/>
      <c r="G597" s="345"/>
      <c r="H597" s="248"/>
      <c r="K597" s="346"/>
      <c r="P597" s="248"/>
      <c r="X597" s="248"/>
      <c r="AA597" s="346"/>
      <c r="AF597" s="248"/>
      <c r="AI597" s="346"/>
      <c r="AN597" s="248"/>
    </row>
    <row r="598" spans="3:40" ht="15.75" customHeight="1">
      <c r="C598" s="346"/>
      <c r="F598" s="345"/>
      <c r="G598" s="345"/>
      <c r="H598" s="248"/>
      <c r="K598" s="346"/>
      <c r="P598" s="248"/>
      <c r="X598" s="248"/>
      <c r="AA598" s="346"/>
      <c r="AF598" s="248"/>
      <c r="AI598" s="346"/>
      <c r="AN598" s="248"/>
    </row>
    <row r="599" spans="3:40" ht="15.75" customHeight="1">
      <c r="C599" s="346"/>
      <c r="F599" s="345"/>
      <c r="G599" s="345"/>
      <c r="H599" s="248"/>
      <c r="K599" s="346"/>
      <c r="P599" s="248"/>
      <c r="X599" s="248"/>
      <c r="AA599" s="346"/>
      <c r="AF599" s="248"/>
      <c r="AI599" s="346"/>
      <c r="AN599" s="248"/>
    </row>
    <row r="600" spans="3:40" ht="15.75" customHeight="1">
      <c r="C600" s="346"/>
      <c r="F600" s="345"/>
      <c r="G600" s="345"/>
      <c r="H600" s="248"/>
      <c r="K600" s="346"/>
      <c r="P600" s="248"/>
      <c r="X600" s="248"/>
      <c r="AA600" s="346"/>
      <c r="AF600" s="248"/>
      <c r="AI600" s="346"/>
      <c r="AN600" s="248"/>
    </row>
    <row r="601" spans="3:40" ht="15.75" customHeight="1">
      <c r="C601" s="346"/>
      <c r="F601" s="345"/>
      <c r="G601" s="345"/>
      <c r="H601" s="248"/>
      <c r="K601" s="346"/>
      <c r="P601" s="248"/>
      <c r="X601" s="248"/>
      <c r="AA601" s="346"/>
      <c r="AF601" s="248"/>
      <c r="AI601" s="346"/>
      <c r="AN601" s="248"/>
    </row>
    <row r="602" spans="3:40" ht="15.75" customHeight="1">
      <c r="C602" s="346"/>
      <c r="F602" s="345"/>
      <c r="G602" s="345"/>
      <c r="H602" s="248"/>
      <c r="K602" s="346"/>
      <c r="P602" s="248"/>
      <c r="X602" s="248"/>
      <c r="AA602" s="346"/>
      <c r="AF602" s="248"/>
      <c r="AI602" s="346"/>
      <c r="AN602" s="248"/>
    </row>
    <row r="603" spans="3:40" ht="15.75" customHeight="1">
      <c r="C603" s="346"/>
      <c r="F603" s="345"/>
      <c r="G603" s="345"/>
      <c r="H603" s="248"/>
      <c r="K603" s="346"/>
      <c r="P603" s="248"/>
      <c r="X603" s="248"/>
      <c r="AA603" s="346"/>
      <c r="AF603" s="248"/>
      <c r="AI603" s="346"/>
      <c r="AN603" s="248"/>
    </row>
    <row r="604" spans="3:40" ht="15.75" customHeight="1">
      <c r="C604" s="346"/>
      <c r="F604" s="345"/>
      <c r="G604" s="345"/>
      <c r="H604" s="248"/>
      <c r="K604" s="346"/>
      <c r="P604" s="248"/>
      <c r="X604" s="248"/>
      <c r="AA604" s="346"/>
      <c r="AF604" s="248"/>
      <c r="AI604" s="346"/>
      <c r="AN604" s="248"/>
    </row>
    <row r="605" spans="3:40" ht="15.75" customHeight="1">
      <c r="C605" s="346"/>
      <c r="F605" s="345"/>
      <c r="G605" s="345"/>
      <c r="H605" s="248"/>
      <c r="K605" s="346"/>
      <c r="P605" s="248"/>
      <c r="X605" s="248"/>
      <c r="AA605" s="346"/>
      <c r="AF605" s="248"/>
      <c r="AI605" s="346"/>
      <c r="AN605" s="248"/>
    </row>
    <row r="606" spans="3:40" ht="15.75" customHeight="1">
      <c r="C606" s="346"/>
      <c r="F606" s="345"/>
      <c r="G606" s="345"/>
      <c r="H606" s="248"/>
      <c r="K606" s="346"/>
      <c r="P606" s="248"/>
      <c r="X606" s="248"/>
      <c r="AA606" s="346"/>
      <c r="AF606" s="248"/>
      <c r="AI606" s="346"/>
      <c r="AN606" s="248"/>
    </row>
    <row r="607" spans="3:40" ht="15.75" customHeight="1">
      <c r="C607" s="346"/>
      <c r="F607" s="345"/>
      <c r="G607" s="345"/>
      <c r="H607" s="248"/>
      <c r="K607" s="346"/>
      <c r="P607" s="248"/>
      <c r="X607" s="248"/>
      <c r="AA607" s="346"/>
      <c r="AF607" s="248"/>
      <c r="AI607" s="346"/>
      <c r="AN607" s="248"/>
    </row>
    <row r="608" spans="3:40" ht="15.75" customHeight="1">
      <c r="C608" s="346"/>
      <c r="F608" s="345"/>
      <c r="G608" s="345"/>
      <c r="H608" s="248"/>
      <c r="K608" s="346"/>
      <c r="P608" s="248"/>
      <c r="X608" s="248"/>
      <c r="AA608" s="346"/>
      <c r="AF608" s="248"/>
      <c r="AI608" s="346"/>
      <c r="AN608" s="248"/>
    </row>
    <row r="609" spans="3:40" ht="15.75" customHeight="1">
      <c r="C609" s="346"/>
      <c r="F609" s="345"/>
      <c r="G609" s="345"/>
      <c r="H609" s="248"/>
      <c r="K609" s="346"/>
      <c r="P609" s="248"/>
      <c r="X609" s="248"/>
      <c r="AA609" s="346"/>
      <c r="AF609" s="248"/>
      <c r="AI609" s="346"/>
      <c r="AN609" s="248"/>
    </row>
    <row r="610" spans="3:40" ht="15.75" customHeight="1">
      <c r="C610" s="346"/>
      <c r="F610" s="345"/>
      <c r="G610" s="345"/>
      <c r="H610" s="248"/>
      <c r="K610" s="346"/>
      <c r="P610" s="248"/>
      <c r="X610" s="248"/>
      <c r="AA610" s="346"/>
      <c r="AF610" s="248"/>
      <c r="AI610" s="346"/>
      <c r="AN610" s="248"/>
    </row>
    <row r="611" spans="3:40" ht="15.75" customHeight="1">
      <c r="C611" s="346"/>
      <c r="F611" s="345"/>
      <c r="G611" s="345"/>
      <c r="H611" s="248"/>
      <c r="K611" s="346"/>
      <c r="P611" s="248"/>
      <c r="X611" s="248"/>
      <c r="AA611" s="346"/>
      <c r="AF611" s="248"/>
      <c r="AI611" s="346"/>
      <c r="AN611" s="248"/>
    </row>
    <row r="612" spans="3:40" ht="15.75" customHeight="1">
      <c r="C612" s="346"/>
      <c r="F612" s="345"/>
      <c r="G612" s="345"/>
      <c r="H612" s="248"/>
      <c r="K612" s="346"/>
      <c r="P612" s="248"/>
      <c r="X612" s="248"/>
      <c r="AA612" s="346"/>
      <c r="AF612" s="248"/>
      <c r="AI612" s="346"/>
      <c r="AN612" s="248"/>
    </row>
    <row r="613" spans="3:40" ht="15.75" customHeight="1">
      <c r="C613" s="346"/>
      <c r="F613" s="345"/>
      <c r="G613" s="345"/>
      <c r="H613" s="248"/>
      <c r="K613" s="346"/>
      <c r="P613" s="248"/>
      <c r="X613" s="248"/>
      <c r="AA613" s="346"/>
      <c r="AF613" s="248"/>
      <c r="AI613" s="346"/>
      <c r="AN613" s="248"/>
    </row>
    <row r="614" spans="3:40" ht="15.75" customHeight="1">
      <c r="C614" s="346"/>
      <c r="F614" s="345"/>
      <c r="G614" s="345"/>
      <c r="H614" s="248"/>
      <c r="K614" s="346"/>
      <c r="P614" s="248"/>
      <c r="X614" s="248"/>
      <c r="AA614" s="346"/>
      <c r="AF614" s="248"/>
      <c r="AI614" s="346"/>
      <c r="AN614" s="248"/>
    </row>
    <row r="615" spans="3:40" ht="15.75" customHeight="1">
      <c r="C615" s="346"/>
      <c r="F615" s="345"/>
      <c r="G615" s="345"/>
      <c r="H615" s="248"/>
      <c r="K615" s="346"/>
      <c r="P615" s="248"/>
      <c r="X615" s="248"/>
      <c r="AA615" s="346"/>
      <c r="AF615" s="248"/>
      <c r="AI615" s="346"/>
      <c r="AN615" s="248"/>
    </row>
    <row r="616" spans="3:40" ht="15.75" customHeight="1">
      <c r="C616" s="346"/>
      <c r="F616" s="345"/>
      <c r="G616" s="345"/>
      <c r="H616" s="248"/>
      <c r="K616" s="346"/>
      <c r="P616" s="248"/>
      <c r="X616" s="248"/>
      <c r="AA616" s="346"/>
      <c r="AF616" s="248"/>
      <c r="AI616" s="346"/>
      <c r="AN616" s="248"/>
    </row>
    <row r="617" spans="3:40" ht="15.75" customHeight="1">
      <c r="C617" s="346"/>
      <c r="F617" s="345"/>
      <c r="G617" s="345"/>
      <c r="H617" s="248"/>
      <c r="K617" s="346"/>
      <c r="P617" s="248"/>
      <c r="X617" s="248"/>
      <c r="AA617" s="346"/>
      <c r="AF617" s="248"/>
      <c r="AI617" s="346"/>
      <c r="AN617" s="248"/>
    </row>
    <row r="618" spans="3:40" ht="15.75" customHeight="1">
      <c r="C618" s="346"/>
      <c r="F618" s="345"/>
      <c r="G618" s="345"/>
      <c r="H618" s="248"/>
      <c r="K618" s="346"/>
      <c r="P618" s="248"/>
      <c r="X618" s="248"/>
      <c r="AA618" s="346"/>
      <c r="AF618" s="248"/>
      <c r="AI618" s="346"/>
      <c r="AN618" s="248"/>
    </row>
    <row r="619" spans="3:40" ht="15.75" customHeight="1">
      <c r="C619" s="346"/>
      <c r="F619" s="345"/>
      <c r="G619" s="345"/>
      <c r="H619" s="248"/>
      <c r="K619" s="346"/>
      <c r="P619" s="248"/>
      <c r="X619" s="248"/>
      <c r="AA619" s="346"/>
      <c r="AF619" s="248"/>
      <c r="AI619" s="346"/>
      <c r="AN619" s="248"/>
    </row>
    <row r="620" spans="3:40" ht="15.75" customHeight="1">
      <c r="C620" s="346"/>
      <c r="F620" s="345"/>
      <c r="G620" s="345"/>
      <c r="H620" s="248"/>
      <c r="K620" s="346"/>
      <c r="P620" s="248"/>
      <c r="X620" s="248"/>
      <c r="AA620" s="346"/>
      <c r="AF620" s="248"/>
      <c r="AI620" s="346"/>
      <c r="AN620" s="248"/>
    </row>
    <row r="621" spans="3:40" ht="15.75" customHeight="1">
      <c r="C621" s="346"/>
      <c r="F621" s="345"/>
      <c r="G621" s="345"/>
      <c r="H621" s="248"/>
      <c r="K621" s="346"/>
      <c r="P621" s="248"/>
      <c r="X621" s="248"/>
      <c r="AA621" s="346"/>
      <c r="AF621" s="248"/>
      <c r="AI621" s="346"/>
      <c r="AN621" s="248"/>
    </row>
    <row r="622" spans="3:40" ht="15.75" customHeight="1">
      <c r="C622" s="346"/>
      <c r="F622" s="345"/>
      <c r="G622" s="345"/>
      <c r="H622" s="248"/>
      <c r="K622" s="346"/>
      <c r="P622" s="248"/>
      <c r="X622" s="248"/>
      <c r="AA622" s="346"/>
      <c r="AF622" s="248"/>
      <c r="AI622" s="346"/>
      <c r="AN622" s="248"/>
    </row>
    <row r="623" spans="3:40" ht="15.75" customHeight="1">
      <c r="C623" s="346"/>
      <c r="F623" s="345"/>
      <c r="G623" s="345"/>
      <c r="H623" s="248"/>
      <c r="K623" s="346"/>
      <c r="P623" s="248"/>
      <c r="X623" s="248"/>
      <c r="AA623" s="346"/>
      <c r="AF623" s="248"/>
      <c r="AI623" s="346"/>
      <c r="AN623" s="248"/>
    </row>
    <row r="624" spans="3:40" ht="15.75" customHeight="1">
      <c r="C624" s="346"/>
      <c r="F624" s="345"/>
      <c r="G624" s="345"/>
      <c r="H624" s="248"/>
      <c r="K624" s="346"/>
      <c r="P624" s="248"/>
      <c r="X624" s="248"/>
      <c r="AA624" s="346"/>
      <c r="AF624" s="248"/>
      <c r="AI624" s="346"/>
      <c r="AN624" s="248"/>
    </row>
    <row r="625" spans="3:40" ht="15.75" customHeight="1">
      <c r="C625" s="346"/>
      <c r="F625" s="345"/>
      <c r="G625" s="345"/>
      <c r="H625" s="248"/>
      <c r="K625" s="346"/>
      <c r="P625" s="248"/>
      <c r="X625" s="248"/>
      <c r="AA625" s="346"/>
      <c r="AF625" s="248"/>
      <c r="AI625" s="346"/>
      <c r="AN625" s="248"/>
    </row>
    <row r="626" spans="3:40" ht="15.75" customHeight="1">
      <c r="C626" s="346"/>
      <c r="F626" s="345"/>
      <c r="G626" s="345"/>
      <c r="H626" s="248"/>
      <c r="K626" s="346"/>
      <c r="P626" s="248"/>
      <c r="X626" s="248"/>
      <c r="AA626" s="346"/>
      <c r="AF626" s="248"/>
      <c r="AI626" s="346"/>
      <c r="AN626" s="248"/>
    </row>
    <row r="627" spans="3:40" ht="15.75" customHeight="1">
      <c r="C627" s="346"/>
      <c r="F627" s="345"/>
      <c r="G627" s="345"/>
      <c r="H627" s="248"/>
      <c r="K627" s="346"/>
      <c r="P627" s="248"/>
      <c r="X627" s="248"/>
      <c r="AA627" s="346"/>
      <c r="AF627" s="248"/>
      <c r="AI627" s="346"/>
      <c r="AN627" s="248"/>
    </row>
    <row r="628" spans="3:40" ht="15.75" customHeight="1">
      <c r="C628" s="346"/>
      <c r="F628" s="345"/>
      <c r="G628" s="345"/>
      <c r="H628" s="248"/>
      <c r="K628" s="346"/>
      <c r="P628" s="248"/>
      <c r="X628" s="248"/>
      <c r="AA628" s="346"/>
      <c r="AF628" s="248"/>
      <c r="AI628" s="346"/>
      <c r="AN628" s="248"/>
    </row>
    <row r="629" spans="3:40" ht="15.75" customHeight="1">
      <c r="C629" s="346"/>
      <c r="F629" s="345"/>
      <c r="G629" s="345"/>
      <c r="H629" s="248"/>
      <c r="K629" s="346"/>
      <c r="P629" s="248"/>
      <c r="X629" s="248"/>
      <c r="AA629" s="346"/>
      <c r="AF629" s="248"/>
      <c r="AI629" s="346"/>
      <c r="AN629" s="248"/>
    </row>
    <row r="630" spans="3:40" ht="15.75" customHeight="1">
      <c r="C630" s="346"/>
      <c r="F630" s="345"/>
      <c r="G630" s="345"/>
      <c r="H630" s="248"/>
      <c r="K630" s="346"/>
      <c r="P630" s="248"/>
      <c r="X630" s="248"/>
      <c r="AA630" s="346"/>
      <c r="AF630" s="248"/>
      <c r="AI630" s="346"/>
      <c r="AN630" s="248"/>
    </row>
    <row r="631" spans="3:40" ht="15.75" customHeight="1">
      <c r="C631" s="346"/>
      <c r="F631" s="345"/>
      <c r="G631" s="345"/>
      <c r="H631" s="248"/>
      <c r="K631" s="346"/>
      <c r="P631" s="248"/>
      <c r="X631" s="248"/>
      <c r="AA631" s="346"/>
      <c r="AF631" s="248"/>
      <c r="AI631" s="346"/>
      <c r="AN631" s="248"/>
    </row>
    <row r="632" spans="3:40" ht="15.75" customHeight="1">
      <c r="C632" s="346"/>
      <c r="F632" s="345"/>
      <c r="G632" s="345"/>
      <c r="H632" s="248"/>
      <c r="K632" s="346"/>
      <c r="P632" s="248"/>
      <c r="X632" s="248"/>
      <c r="AA632" s="346"/>
      <c r="AF632" s="248"/>
      <c r="AI632" s="346"/>
      <c r="AN632" s="248"/>
    </row>
    <row r="633" spans="3:40" ht="15.75" customHeight="1">
      <c r="C633" s="346"/>
      <c r="F633" s="345"/>
      <c r="G633" s="345"/>
      <c r="H633" s="248"/>
      <c r="K633" s="346"/>
      <c r="P633" s="248"/>
      <c r="X633" s="248"/>
      <c r="AA633" s="346"/>
      <c r="AF633" s="248"/>
      <c r="AI633" s="346"/>
      <c r="AN633" s="248"/>
    </row>
    <row r="634" spans="3:40" ht="15.75" customHeight="1">
      <c r="C634" s="346"/>
      <c r="F634" s="345"/>
      <c r="G634" s="345"/>
      <c r="H634" s="248"/>
      <c r="K634" s="346"/>
      <c r="P634" s="248"/>
      <c r="X634" s="248"/>
      <c r="AA634" s="346"/>
      <c r="AF634" s="248"/>
      <c r="AI634" s="346"/>
      <c r="AN634" s="248"/>
    </row>
    <row r="635" spans="3:40" ht="15.75" customHeight="1">
      <c r="C635" s="346"/>
      <c r="F635" s="345"/>
      <c r="G635" s="345"/>
      <c r="H635" s="248"/>
      <c r="K635" s="346"/>
      <c r="P635" s="248"/>
      <c r="X635" s="248"/>
      <c r="AA635" s="346"/>
      <c r="AF635" s="248"/>
      <c r="AI635" s="346"/>
      <c r="AN635" s="248"/>
    </row>
    <row r="636" spans="3:40" ht="15.75" customHeight="1">
      <c r="C636" s="346"/>
      <c r="F636" s="345"/>
      <c r="G636" s="345"/>
      <c r="H636" s="248"/>
      <c r="K636" s="346"/>
      <c r="P636" s="248"/>
      <c r="X636" s="248"/>
      <c r="AA636" s="346"/>
      <c r="AF636" s="248"/>
      <c r="AI636" s="346"/>
      <c r="AN636" s="248"/>
    </row>
    <row r="637" spans="3:40" ht="15.75" customHeight="1">
      <c r="C637" s="346"/>
      <c r="F637" s="345"/>
      <c r="G637" s="345"/>
      <c r="H637" s="248"/>
      <c r="K637" s="346"/>
      <c r="P637" s="248"/>
      <c r="X637" s="248"/>
      <c r="AA637" s="346"/>
      <c r="AF637" s="248"/>
      <c r="AI637" s="346"/>
      <c r="AN637" s="248"/>
    </row>
    <row r="638" spans="3:40" ht="15.75" customHeight="1">
      <c r="C638" s="346"/>
      <c r="F638" s="345"/>
      <c r="G638" s="345"/>
      <c r="H638" s="248"/>
      <c r="K638" s="346"/>
      <c r="P638" s="248"/>
      <c r="X638" s="248"/>
      <c r="AA638" s="346"/>
      <c r="AF638" s="248"/>
      <c r="AI638" s="346"/>
      <c r="AN638" s="248"/>
    </row>
    <row r="639" spans="3:40" ht="15.75" customHeight="1">
      <c r="C639" s="346"/>
      <c r="F639" s="345"/>
      <c r="G639" s="345"/>
      <c r="H639" s="248"/>
      <c r="K639" s="346"/>
      <c r="P639" s="248"/>
      <c r="X639" s="248"/>
      <c r="AA639" s="346"/>
      <c r="AF639" s="248"/>
      <c r="AI639" s="346"/>
      <c r="AN639" s="248"/>
    </row>
    <row r="640" spans="3:40" ht="15.75" customHeight="1">
      <c r="C640" s="346"/>
      <c r="F640" s="345"/>
      <c r="G640" s="345"/>
      <c r="H640" s="248"/>
      <c r="K640" s="346"/>
      <c r="P640" s="248"/>
      <c r="X640" s="248"/>
      <c r="AA640" s="346"/>
      <c r="AF640" s="248"/>
      <c r="AI640" s="346"/>
      <c r="AN640" s="248"/>
    </row>
    <row r="641" spans="3:40" ht="15.75" customHeight="1">
      <c r="C641" s="346"/>
      <c r="F641" s="345"/>
      <c r="G641" s="345"/>
      <c r="H641" s="248"/>
      <c r="K641" s="346"/>
      <c r="P641" s="248"/>
      <c r="X641" s="248"/>
      <c r="AA641" s="346"/>
      <c r="AF641" s="248"/>
      <c r="AI641" s="346"/>
      <c r="AN641" s="248"/>
    </row>
    <row r="642" spans="3:40" ht="15.75" customHeight="1">
      <c r="C642" s="346"/>
      <c r="F642" s="345"/>
      <c r="G642" s="345"/>
      <c r="H642" s="248"/>
      <c r="K642" s="346"/>
      <c r="P642" s="248"/>
      <c r="X642" s="248"/>
      <c r="AA642" s="346"/>
      <c r="AF642" s="248"/>
      <c r="AI642" s="346"/>
      <c r="AN642" s="248"/>
    </row>
    <row r="643" spans="3:40" ht="15.75" customHeight="1">
      <c r="C643" s="346"/>
      <c r="F643" s="345"/>
      <c r="G643" s="345"/>
      <c r="H643" s="248"/>
      <c r="K643" s="346"/>
      <c r="P643" s="248"/>
      <c r="X643" s="248"/>
      <c r="AA643" s="346"/>
      <c r="AF643" s="248"/>
      <c r="AI643" s="346"/>
      <c r="AN643" s="248"/>
    </row>
    <row r="644" spans="3:40" ht="15.75" customHeight="1">
      <c r="C644" s="346"/>
      <c r="F644" s="345"/>
      <c r="G644" s="345"/>
      <c r="H644" s="248"/>
      <c r="K644" s="346"/>
      <c r="P644" s="248"/>
      <c r="X644" s="248"/>
      <c r="AA644" s="346"/>
      <c r="AF644" s="248"/>
      <c r="AI644" s="346"/>
      <c r="AN644" s="248"/>
    </row>
    <row r="645" spans="3:40" ht="15.75" customHeight="1">
      <c r="C645" s="346"/>
      <c r="F645" s="345"/>
      <c r="G645" s="345"/>
      <c r="H645" s="248"/>
      <c r="K645" s="346"/>
      <c r="P645" s="248"/>
      <c r="X645" s="248"/>
      <c r="AA645" s="346"/>
      <c r="AF645" s="248"/>
      <c r="AI645" s="346"/>
      <c r="AN645" s="248"/>
    </row>
    <row r="646" spans="3:40" ht="15.75" customHeight="1">
      <c r="C646" s="346"/>
      <c r="F646" s="345"/>
      <c r="G646" s="345"/>
      <c r="H646" s="248"/>
      <c r="K646" s="346"/>
      <c r="P646" s="248"/>
      <c r="X646" s="248"/>
      <c r="AA646" s="346"/>
      <c r="AF646" s="248"/>
      <c r="AI646" s="346"/>
      <c r="AN646" s="248"/>
    </row>
    <row r="647" spans="3:40" ht="15.75" customHeight="1">
      <c r="C647" s="346"/>
      <c r="F647" s="345"/>
      <c r="G647" s="345"/>
      <c r="H647" s="248"/>
      <c r="K647" s="346"/>
      <c r="P647" s="248"/>
      <c r="X647" s="248"/>
      <c r="AA647" s="346"/>
      <c r="AF647" s="248"/>
      <c r="AI647" s="346"/>
      <c r="AN647" s="248"/>
    </row>
    <row r="648" spans="3:40" ht="15.75" customHeight="1">
      <c r="C648" s="346"/>
      <c r="F648" s="345"/>
      <c r="G648" s="345"/>
      <c r="H648" s="248"/>
      <c r="K648" s="346"/>
      <c r="P648" s="248"/>
      <c r="X648" s="248"/>
      <c r="AA648" s="346"/>
      <c r="AF648" s="248"/>
      <c r="AI648" s="346"/>
      <c r="AN648" s="248"/>
    </row>
    <row r="649" spans="3:40" ht="15.75" customHeight="1">
      <c r="C649" s="346"/>
      <c r="F649" s="345"/>
      <c r="G649" s="345"/>
      <c r="H649" s="248"/>
      <c r="K649" s="346"/>
      <c r="P649" s="248"/>
      <c r="X649" s="248"/>
      <c r="AA649" s="346"/>
      <c r="AF649" s="248"/>
      <c r="AI649" s="346"/>
      <c r="AN649" s="248"/>
    </row>
    <row r="650" spans="3:40" ht="15.75" customHeight="1">
      <c r="C650" s="346"/>
      <c r="F650" s="345"/>
      <c r="G650" s="345"/>
      <c r="H650" s="248"/>
      <c r="K650" s="346"/>
      <c r="P650" s="248"/>
      <c r="X650" s="248"/>
      <c r="AA650" s="346"/>
      <c r="AF650" s="248"/>
      <c r="AI650" s="346"/>
      <c r="AN650" s="248"/>
    </row>
    <row r="651" spans="3:40" ht="15.75" customHeight="1">
      <c r="C651" s="346"/>
      <c r="F651" s="345"/>
      <c r="G651" s="345"/>
      <c r="H651" s="248"/>
      <c r="K651" s="346"/>
      <c r="P651" s="248"/>
      <c r="X651" s="248"/>
      <c r="AA651" s="346"/>
      <c r="AF651" s="248"/>
      <c r="AI651" s="346"/>
      <c r="AN651" s="248"/>
    </row>
    <row r="652" spans="3:40" ht="15.75" customHeight="1">
      <c r="C652" s="346"/>
      <c r="F652" s="345"/>
      <c r="G652" s="345"/>
      <c r="H652" s="248"/>
      <c r="K652" s="346"/>
      <c r="P652" s="248"/>
      <c r="X652" s="248"/>
      <c r="AA652" s="346"/>
      <c r="AF652" s="248"/>
      <c r="AI652" s="346"/>
      <c r="AN652" s="248"/>
    </row>
    <row r="653" spans="3:40" ht="15.75" customHeight="1">
      <c r="C653" s="346"/>
      <c r="F653" s="345"/>
      <c r="G653" s="345"/>
      <c r="H653" s="248"/>
      <c r="K653" s="346"/>
      <c r="P653" s="248"/>
      <c r="X653" s="248"/>
      <c r="AA653" s="346"/>
      <c r="AF653" s="248"/>
      <c r="AI653" s="346"/>
      <c r="AN653" s="248"/>
    </row>
    <row r="654" spans="3:40" ht="15.75" customHeight="1">
      <c r="C654" s="346"/>
      <c r="F654" s="345"/>
      <c r="G654" s="345"/>
      <c r="H654" s="248"/>
      <c r="K654" s="346"/>
      <c r="P654" s="248"/>
      <c r="X654" s="248"/>
      <c r="AA654" s="346"/>
      <c r="AF654" s="248"/>
      <c r="AI654" s="346"/>
      <c r="AN654" s="248"/>
    </row>
    <row r="655" spans="3:40" ht="15.75" customHeight="1">
      <c r="C655" s="346"/>
      <c r="F655" s="345"/>
      <c r="G655" s="345"/>
      <c r="H655" s="248"/>
      <c r="K655" s="346"/>
      <c r="P655" s="248"/>
      <c r="X655" s="248"/>
      <c r="AA655" s="346"/>
      <c r="AF655" s="248"/>
      <c r="AI655" s="346"/>
      <c r="AN655" s="248"/>
    </row>
    <row r="656" spans="3:40" ht="15.75" customHeight="1">
      <c r="C656" s="346"/>
      <c r="F656" s="345"/>
      <c r="G656" s="345"/>
      <c r="H656" s="248"/>
      <c r="K656" s="346"/>
      <c r="P656" s="248"/>
      <c r="X656" s="248"/>
      <c r="AA656" s="346"/>
      <c r="AF656" s="248"/>
      <c r="AI656" s="346"/>
      <c r="AN656" s="248"/>
    </row>
    <row r="657" spans="3:40" ht="15.75" customHeight="1">
      <c r="C657" s="346"/>
      <c r="F657" s="345"/>
      <c r="G657" s="345"/>
      <c r="H657" s="248"/>
      <c r="K657" s="346"/>
      <c r="P657" s="248"/>
      <c r="X657" s="248"/>
      <c r="AA657" s="346"/>
      <c r="AF657" s="248"/>
      <c r="AI657" s="346"/>
      <c r="AN657" s="248"/>
    </row>
    <row r="658" spans="3:40" ht="15.75" customHeight="1">
      <c r="C658" s="346"/>
      <c r="F658" s="345"/>
      <c r="G658" s="345"/>
      <c r="H658" s="248"/>
      <c r="K658" s="346"/>
      <c r="P658" s="248"/>
      <c r="X658" s="248"/>
      <c r="AA658" s="346"/>
      <c r="AF658" s="248"/>
      <c r="AI658" s="346"/>
      <c r="AN658" s="248"/>
    </row>
    <row r="659" spans="3:40" ht="15.75" customHeight="1">
      <c r="C659" s="346"/>
      <c r="F659" s="345"/>
      <c r="G659" s="345"/>
      <c r="H659" s="248"/>
      <c r="K659" s="346"/>
      <c r="P659" s="248"/>
      <c r="X659" s="248"/>
      <c r="AA659" s="346"/>
      <c r="AF659" s="248"/>
      <c r="AI659" s="346"/>
      <c r="AN659" s="248"/>
    </row>
    <row r="660" spans="3:40" ht="15.75" customHeight="1">
      <c r="C660" s="346"/>
      <c r="F660" s="345"/>
      <c r="G660" s="345"/>
      <c r="H660" s="248"/>
      <c r="K660" s="346"/>
      <c r="P660" s="248"/>
      <c r="X660" s="248"/>
      <c r="AA660" s="346"/>
      <c r="AF660" s="248"/>
      <c r="AI660" s="346"/>
      <c r="AN660" s="248"/>
    </row>
    <row r="661" spans="3:40" ht="15.75" customHeight="1">
      <c r="C661" s="346"/>
      <c r="F661" s="345"/>
      <c r="G661" s="345"/>
      <c r="H661" s="248"/>
      <c r="K661" s="346"/>
      <c r="P661" s="248"/>
      <c r="X661" s="248"/>
      <c r="AA661" s="346"/>
      <c r="AF661" s="248"/>
      <c r="AI661" s="346"/>
      <c r="AN661" s="248"/>
    </row>
    <row r="662" spans="3:40" ht="15.75" customHeight="1">
      <c r="C662" s="346"/>
      <c r="F662" s="345"/>
      <c r="G662" s="345"/>
      <c r="H662" s="248"/>
      <c r="K662" s="346"/>
      <c r="P662" s="248"/>
      <c r="X662" s="248"/>
      <c r="AA662" s="346"/>
      <c r="AF662" s="248"/>
      <c r="AI662" s="346"/>
      <c r="AN662" s="248"/>
    </row>
    <row r="663" spans="3:40" ht="15.75" customHeight="1">
      <c r="C663" s="346"/>
      <c r="F663" s="345"/>
      <c r="G663" s="345"/>
      <c r="H663" s="248"/>
      <c r="K663" s="346"/>
      <c r="P663" s="248"/>
      <c r="X663" s="248"/>
      <c r="AA663" s="346"/>
      <c r="AF663" s="248"/>
      <c r="AI663" s="346"/>
      <c r="AN663" s="248"/>
    </row>
    <row r="664" spans="3:40" ht="15.75" customHeight="1">
      <c r="C664" s="346"/>
      <c r="F664" s="345"/>
      <c r="G664" s="345"/>
      <c r="H664" s="248"/>
      <c r="K664" s="346"/>
      <c r="P664" s="248"/>
      <c r="X664" s="248"/>
      <c r="AA664" s="346"/>
      <c r="AF664" s="248"/>
      <c r="AI664" s="346"/>
      <c r="AN664" s="248"/>
    </row>
    <row r="665" spans="3:40" ht="15.75" customHeight="1">
      <c r="C665" s="346"/>
      <c r="F665" s="345"/>
      <c r="G665" s="345"/>
      <c r="H665" s="248"/>
      <c r="K665" s="346"/>
      <c r="P665" s="248"/>
      <c r="X665" s="248"/>
      <c r="AA665" s="346"/>
      <c r="AF665" s="248"/>
      <c r="AI665" s="346"/>
      <c r="AN665" s="248"/>
    </row>
    <row r="666" spans="3:40" ht="15.75" customHeight="1">
      <c r="C666" s="346"/>
      <c r="F666" s="345"/>
      <c r="G666" s="345"/>
      <c r="H666" s="248"/>
      <c r="K666" s="346"/>
      <c r="P666" s="248"/>
      <c r="X666" s="248"/>
      <c r="AA666" s="346"/>
      <c r="AF666" s="248"/>
      <c r="AI666" s="346"/>
      <c r="AN666" s="248"/>
    </row>
    <row r="667" spans="3:40" ht="15.75" customHeight="1">
      <c r="C667" s="346"/>
      <c r="F667" s="345"/>
      <c r="G667" s="345"/>
      <c r="H667" s="248"/>
      <c r="K667" s="346"/>
      <c r="P667" s="248"/>
      <c r="X667" s="248"/>
      <c r="AA667" s="346"/>
      <c r="AF667" s="248"/>
      <c r="AI667" s="346"/>
      <c r="AN667" s="248"/>
    </row>
    <row r="668" spans="3:40" ht="15.75" customHeight="1">
      <c r="C668" s="346"/>
      <c r="F668" s="345"/>
      <c r="G668" s="345"/>
      <c r="H668" s="248"/>
      <c r="K668" s="346"/>
      <c r="P668" s="248"/>
      <c r="X668" s="248"/>
      <c r="AA668" s="346"/>
      <c r="AF668" s="248"/>
      <c r="AI668" s="346"/>
      <c r="AN668" s="248"/>
    </row>
    <row r="669" spans="3:40" ht="15.75" customHeight="1">
      <c r="C669" s="346"/>
      <c r="F669" s="345"/>
      <c r="G669" s="345"/>
      <c r="H669" s="248"/>
      <c r="K669" s="346"/>
      <c r="P669" s="248"/>
      <c r="X669" s="248"/>
      <c r="AA669" s="346"/>
      <c r="AF669" s="248"/>
      <c r="AI669" s="346"/>
      <c r="AN669" s="248"/>
    </row>
    <row r="670" spans="3:40" ht="15.75" customHeight="1">
      <c r="C670" s="346"/>
      <c r="F670" s="345"/>
      <c r="G670" s="345"/>
      <c r="H670" s="248"/>
      <c r="K670" s="346"/>
      <c r="P670" s="248"/>
      <c r="X670" s="248"/>
      <c r="AA670" s="346"/>
      <c r="AF670" s="248"/>
      <c r="AI670" s="346"/>
      <c r="AN670" s="248"/>
    </row>
    <row r="671" spans="3:40" ht="15.75" customHeight="1">
      <c r="C671" s="346"/>
      <c r="F671" s="345"/>
      <c r="G671" s="345"/>
      <c r="H671" s="248"/>
      <c r="K671" s="346"/>
      <c r="P671" s="248"/>
      <c r="X671" s="248"/>
      <c r="AA671" s="346"/>
      <c r="AF671" s="248"/>
      <c r="AI671" s="346"/>
      <c r="AN671" s="248"/>
    </row>
    <row r="672" spans="3:40" ht="15.75" customHeight="1">
      <c r="C672" s="346"/>
      <c r="F672" s="345"/>
      <c r="G672" s="345"/>
      <c r="H672" s="248"/>
      <c r="K672" s="346"/>
      <c r="P672" s="248"/>
      <c r="X672" s="248"/>
      <c r="AA672" s="346"/>
      <c r="AF672" s="248"/>
      <c r="AI672" s="346"/>
      <c r="AN672" s="248"/>
    </row>
    <row r="673" spans="3:40" ht="15.75" customHeight="1">
      <c r="C673" s="346"/>
      <c r="F673" s="345"/>
      <c r="G673" s="345"/>
      <c r="H673" s="248"/>
      <c r="K673" s="346"/>
      <c r="P673" s="248"/>
      <c r="X673" s="248"/>
      <c r="AA673" s="346"/>
      <c r="AF673" s="248"/>
      <c r="AI673" s="346"/>
      <c r="AN673" s="248"/>
    </row>
    <row r="674" spans="3:40" ht="15.75" customHeight="1">
      <c r="C674" s="346"/>
      <c r="F674" s="345"/>
      <c r="G674" s="345"/>
      <c r="H674" s="248"/>
      <c r="K674" s="346"/>
      <c r="P674" s="248"/>
      <c r="X674" s="248"/>
      <c r="AA674" s="346"/>
      <c r="AF674" s="248"/>
      <c r="AI674" s="346"/>
      <c r="AN674" s="248"/>
    </row>
    <row r="675" spans="3:40" ht="15.75" customHeight="1">
      <c r="C675" s="346"/>
      <c r="F675" s="345"/>
      <c r="G675" s="345"/>
      <c r="H675" s="248"/>
      <c r="K675" s="346"/>
      <c r="P675" s="248"/>
      <c r="X675" s="248"/>
      <c r="AA675" s="346"/>
      <c r="AF675" s="248"/>
      <c r="AI675" s="346"/>
      <c r="AN675" s="248"/>
    </row>
    <row r="676" spans="3:40" ht="15.75" customHeight="1">
      <c r="C676" s="346"/>
      <c r="F676" s="345"/>
      <c r="G676" s="345"/>
      <c r="H676" s="248"/>
      <c r="K676" s="346"/>
      <c r="P676" s="248"/>
      <c r="X676" s="248"/>
      <c r="AA676" s="346"/>
      <c r="AF676" s="248"/>
      <c r="AI676" s="346"/>
      <c r="AN676" s="248"/>
    </row>
    <row r="677" spans="3:40" ht="15.75" customHeight="1">
      <c r="C677" s="346"/>
      <c r="F677" s="345"/>
      <c r="G677" s="345"/>
      <c r="H677" s="248"/>
      <c r="K677" s="346"/>
      <c r="P677" s="248"/>
      <c r="X677" s="248"/>
      <c r="AA677" s="346"/>
      <c r="AF677" s="248"/>
      <c r="AI677" s="346"/>
      <c r="AN677" s="248"/>
    </row>
    <row r="678" spans="3:40" ht="15.75" customHeight="1">
      <c r="C678" s="346"/>
      <c r="F678" s="345"/>
      <c r="G678" s="345"/>
      <c r="H678" s="248"/>
      <c r="K678" s="346"/>
      <c r="P678" s="248"/>
      <c r="X678" s="248"/>
      <c r="AA678" s="346"/>
      <c r="AF678" s="248"/>
      <c r="AI678" s="346"/>
      <c r="AN678" s="248"/>
    </row>
    <row r="679" spans="3:40" ht="15.75" customHeight="1">
      <c r="C679" s="346"/>
      <c r="F679" s="345"/>
      <c r="G679" s="345"/>
      <c r="H679" s="248"/>
      <c r="K679" s="346"/>
      <c r="P679" s="248"/>
      <c r="X679" s="248"/>
      <c r="AA679" s="346"/>
      <c r="AF679" s="248"/>
      <c r="AI679" s="346"/>
      <c r="AN679" s="248"/>
    </row>
    <row r="680" spans="3:40" ht="15.75" customHeight="1">
      <c r="C680" s="346"/>
      <c r="F680" s="345"/>
      <c r="G680" s="345"/>
      <c r="H680" s="248"/>
      <c r="K680" s="346"/>
      <c r="P680" s="248"/>
      <c r="X680" s="248"/>
      <c r="AA680" s="346"/>
      <c r="AF680" s="248"/>
      <c r="AI680" s="346"/>
      <c r="AN680" s="248"/>
    </row>
    <row r="681" spans="3:40" ht="15.75" customHeight="1">
      <c r="C681" s="346"/>
      <c r="F681" s="345"/>
      <c r="G681" s="345"/>
      <c r="H681" s="248"/>
      <c r="K681" s="346"/>
      <c r="P681" s="248"/>
      <c r="X681" s="248"/>
      <c r="AA681" s="346"/>
      <c r="AF681" s="248"/>
      <c r="AI681" s="346"/>
      <c r="AN681" s="248"/>
    </row>
    <row r="682" spans="3:40" ht="15.75" customHeight="1">
      <c r="C682" s="346"/>
      <c r="F682" s="345"/>
      <c r="G682" s="345"/>
      <c r="H682" s="248"/>
      <c r="K682" s="346"/>
      <c r="P682" s="248"/>
      <c r="X682" s="248"/>
      <c r="AA682" s="346"/>
      <c r="AF682" s="248"/>
      <c r="AI682" s="346"/>
      <c r="AN682" s="248"/>
    </row>
    <row r="683" spans="3:40" ht="15.75" customHeight="1">
      <c r="C683" s="346"/>
      <c r="F683" s="345"/>
      <c r="G683" s="345"/>
      <c r="H683" s="248"/>
      <c r="K683" s="346"/>
      <c r="P683" s="248"/>
      <c r="X683" s="248"/>
      <c r="AA683" s="346"/>
      <c r="AF683" s="248"/>
      <c r="AI683" s="346"/>
      <c r="AN683" s="248"/>
    </row>
    <row r="684" spans="3:40" ht="15.75" customHeight="1">
      <c r="C684" s="346"/>
      <c r="F684" s="345"/>
      <c r="G684" s="345"/>
      <c r="H684" s="248"/>
      <c r="K684" s="346"/>
      <c r="P684" s="248"/>
      <c r="X684" s="248"/>
      <c r="AA684" s="346"/>
      <c r="AF684" s="248"/>
      <c r="AI684" s="346"/>
      <c r="AN684" s="248"/>
    </row>
    <row r="685" spans="3:40" ht="15.75" customHeight="1">
      <c r="C685" s="346"/>
      <c r="F685" s="345"/>
      <c r="G685" s="345"/>
      <c r="H685" s="248"/>
      <c r="K685" s="346"/>
      <c r="P685" s="248"/>
      <c r="X685" s="248"/>
      <c r="AA685" s="346"/>
      <c r="AF685" s="248"/>
      <c r="AI685" s="346"/>
      <c r="AN685" s="248"/>
    </row>
    <row r="686" spans="3:40" ht="15.75" customHeight="1">
      <c r="C686" s="346"/>
      <c r="F686" s="345"/>
      <c r="G686" s="345"/>
      <c r="H686" s="248"/>
      <c r="K686" s="346"/>
      <c r="P686" s="248"/>
      <c r="X686" s="248"/>
      <c r="AA686" s="346"/>
      <c r="AF686" s="248"/>
      <c r="AI686" s="346"/>
      <c r="AN686" s="248"/>
    </row>
    <row r="687" spans="3:40" ht="15.75" customHeight="1">
      <c r="C687" s="346"/>
      <c r="F687" s="345"/>
      <c r="G687" s="345"/>
      <c r="H687" s="248"/>
      <c r="K687" s="346"/>
      <c r="P687" s="248"/>
      <c r="X687" s="248"/>
      <c r="AA687" s="346"/>
      <c r="AF687" s="248"/>
      <c r="AI687" s="346"/>
      <c r="AN687" s="248"/>
    </row>
    <row r="688" spans="3:40" ht="15.75" customHeight="1">
      <c r="C688" s="346"/>
      <c r="F688" s="345"/>
      <c r="G688" s="345"/>
      <c r="H688" s="248"/>
      <c r="K688" s="346"/>
      <c r="P688" s="248"/>
      <c r="X688" s="248"/>
      <c r="AA688" s="346"/>
      <c r="AF688" s="248"/>
      <c r="AI688" s="346"/>
      <c r="AN688" s="248"/>
    </row>
    <row r="689" spans="3:40" ht="15.75" customHeight="1">
      <c r="C689" s="346"/>
      <c r="F689" s="345"/>
      <c r="G689" s="345"/>
      <c r="H689" s="248"/>
      <c r="K689" s="346"/>
      <c r="P689" s="248"/>
      <c r="X689" s="248"/>
      <c r="AA689" s="346"/>
      <c r="AF689" s="248"/>
      <c r="AI689" s="346"/>
      <c r="AN689" s="248"/>
    </row>
    <row r="690" spans="3:40" ht="15.75" customHeight="1">
      <c r="C690" s="346"/>
      <c r="F690" s="345"/>
      <c r="G690" s="345"/>
      <c r="H690" s="248"/>
      <c r="K690" s="346"/>
      <c r="P690" s="248"/>
      <c r="X690" s="248"/>
      <c r="AA690" s="346"/>
      <c r="AF690" s="248"/>
      <c r="AI690" s="346"/>
      <c r="AN690" s="248"/>
    </row>
    <row r="691" spans="3:40" ht="15.75" customHeight="1">
      <c r="C691" s="346"/>
      <c r="F691" s="345"/>
      <c r="G691" s="345"/>
      <c r="H691" s="248"/>
      <c r="K691" s="346"/>
      <c r="P691" s="248"/>
      <c r="X691" s="248"/>
      <c r="AA691" s="346"/>
      <c r="AF691" s="248"/>
      <c r="AI691" s="346"/>
      <c r="AN691" s="248"/>
    </row>
    <row r="692" spans="3:40" ht="15.75" customHeight="1">
      <c r="C692" s="346"/>
      <c r="F692" s="345"/>
      <c r="G692" s="345"/>
      <c r="H692" s="248"/>
      <c r="K692" s="346"/>
      <c r="P692" s="248"/>
      <c r="X692" s="248"/>
      <c r="AA692" s="346"/>
      <c r="AF692" s="248"/>
      <c r="AI692" s="346"/>
      <c r="AN692" s="248"/>
    </row>
    <row r="693" spans="3:40" ht="15.75" customHeight="1">
      <c r="C693" s="346"/>
      <c r="F693" s="345"/>
      <c r="G693" s="345"/>
      <c r="H693" s="248"/>
      <c r="K693" s="346"/>
      <c r="P693" s="248"/>
      <c r="X693" s="248"/>
      <c r="AA693" s="346"/>
      <c r="AF693" s="248"/>
      <c r="AI693" s="346"/>
      <c r="AN693" s="248"/>
    </row>
    <row r="694" spans="3:40" ht="15.75" customHeight="1">
      <c r="C694" s="346"/>
      <c r="F694" s="345"/>
      <c r="G694" s="345"/>
      <c r="H694" s="248"/>
      <c r="K694" s="346"/>
      <c r="P694" s="248"/>
      <c r="X694" s="248"/>
      <c r="AA694" s="346"/>
      <c r="AF694" s="248"/>
      <c r="AI694" s="346"/>
      <c r="AN694" s="248"/>
    </row>
    <row r="695" spans="3:40" ht="15.75" customHeight="1">
      <c r="C695" s="346"/>
      <c r="F695" s="345"/>
      <c r="G695" s="345"/>
      <c r="H695" s="248"/>
      <c r="K695" s="346"/>
      <c r="P695" s="248"/>
      <c r="X695" s="248"/>
      <c r="AA695" s="346"/>
      <c r="AF695" s="248"/>
      <c r="AI695" s="346"/>
      <c r="AN695" s="248"/>
    </row>
    <row r="696" spans="3:40" ht="15.75" customHeight="1">
      <c r="C696" s="346"/>
      <c r="F696" s="345"/>
      <c r="G696" s="345"/>
      <c r="H696" s="248"/>
      <c r="K696" s="346"/>
      <c r="P696" s="248"/>
      <c r="X696" s="248"/>
      <c r="AA696" s="346"/>
      <c r="AF696" s="248"/>
      <c r="AI696" s="346"/>
      <c r="AN696" s="248"/>
    </row>
    <row r="697" spans="3:40" ht="15.75" customHeight="1">
      <c r="C697" s="346"/>
      <c r="F697" s="345"/>
      <c r="G697" s="345"/>
      <c r="H697" s="248"/>
      <c r="K697" s="346"/>
      <c r="P697" s="248"/>
      <c r="X697" s="248"/>
      <c r="AA697" s="346"/>
      <c r="AF697" s="248"/>
      <c r="AI697" s="346"/>
      <c r="AN697" s="248"/>
    </row>
    <row r="698" spans="3:40" ht="15.75" customHeight="1">
      <c r="C698" s="346"/>
      <c r="F698" s="345"/>
      <c r="G698" s="345"/>
      <c r="H698" s="248"/>
      <c r="K698" s="346"/>
      <c r="P698" s="248"/>
      <c r="X698" s="248"/>
      <c r="AA698" s="346"/>
      <c r="AF698" s="248"/>
      <c r="AI698" s="346"/>
      <c r="AN698" s="248"/>
    </row>
    <row r="699" spans="3:40" ht="15.75" customHeight="1">
      <c r="C699" s="346"/>
      <c r="F699" s="345"/>
      <c r="G699" s="345"/>
      <c r="H699" s="248"/>
      <c r="K699" s="346"/>
      <c r="P699" s="248"/>
      <c r="X699" s="248"/>
      <c r="AA699" s="346"/>
      <c r="AF699" s="248"/>
      <c r="AI699" s="346"/>
      <c r="AN699" s="248"/>
    </row>
    <row r="700" spans="3:40" ht="15.75" customHeight="1">
      <c r="C700" s="346"/>
      <c r="F700" s="345"/>
      <c r="G700" s="345"/>
      <c r="H700" s="248"/>
      <c r="K700" s="346"/>
      <c r="P700" s="248"/>
      <c r="X700" s="248"/>
      <c r="AA700" s="346"/>
      <c r="AF700" s="248"/>
      <c r="AI700" s="346"/>
      <c r="AN700" s="248"/>
    </row>
    <row r="701" spans="3:40" ht="15.75" customHeight="1">
      <c r="C701" s="346"/>
      <c r="F701" s="345"/>
      <c r="G701" s="345"/>
      <c r="H701" s="248"/>
      <c r="K701" s="346"/>
      <c r="P701" s="248"/>
      <c r="X701" s="248"/>
      <c r="AA701" s="346"/>
      <c r="AF701" s="248"/>
      <c r="AI701" s="346"/>
      <c r="AN701" s="248"/>
    </row>
    <row r="702" spans="3:40" ht="15.75" customHeight="1">
      <c r="C702" s="346"/>
      <c r="F702" s="345"/>
      <c r="G702" s="345"/>
      <c r="H702" s="248"/>
      <c r="K702" s="346"/>
      <c r="P702" s="248"/>
      <c r="X702" s="248"/>
      <c r="AA702" s="346"/>
      <c r="AF702" s="248"/>
      <c r="AI702" s="346"/>
      <c r="AN702" s="248"/>
    </row>
    <row r="703" spans="3:40" ht="15.75" customHeight="1">
      <c r="C703" s="346"/>
      <c r="F703" s="345"/>
      <c r="G703" s="345"/>
      <c r="H703" s="248"/>
      <c r="K703" s="346"/>
      <c r="P703" s="248"/>
      <c r="X703" s="248"/>
      <c r="AA703" s="346"/>
      <c r="AF703" s="248"/>
      <c r="AI703" s="346"/>
      <c r="AN703" s="248"/>
    </row>
    <row r="704" spans="3:40" ht="15.75" customHeight="1">
      <c r="C704" s="346"/>
      <c r="F704" s="345"/>
      <c r="G704" s="345"/>
      <c r="H704" s="248"/>
      <c r="K704" s="346"/>
      <c r="P704" s="248"/>
      <c r="X704" s="248"/>
      <c r="AA704" s="346"/>
      <c r="AF704" s="248"/>
      <c r="AI704" s="346"/>
      <c r="AN704" s="248"/>
    </row>
    <row r="705" spans="3:40" ht="15.75" customHeight="1">
      <c r="C705" s="346"/>
      <c r="F705" s="345"/>
      <c r="G705" s="345"/>
      <c r="H705" s="248"/>
      <c r="K705" s="346"/>
      <c r="P705" s="248"/>
      <c r="X705" s="248"/>
      <c r="AA705" s="346"/>
      <c r="AF705" s="248"/>
      <c r="AI705" s="346"/>
      <c r="AN705" s="248"/>
    </row>
    <row r="706" spans="3:40" ht="15.75" customHeight="1">
      <c r="C706" s="346"/>
      <c r="F706" s="345"/>
      <c r="G706" s="345"/>
      <c r="H706" s="248"/>
      <c r="K706" s="346"/>
      <c r="P706" s="248"/>
      <c r="X706" s="248"/>
      <c r="AA706" s="346"/>
      <c r="AF706" s="248"/>
      <c r="AI706" s="346"/>
      <c r="AN706" s="248"/>
    </row>
    <row r="707" spans="3:40" ht="15.75" customHeight="1">
      <c r="C707" s="346"/>
      <c r="F707" s="345"/>
      <c r="G707" s="345"/>
      <c r="H707" s="248"/>
      <c r="K707" s="346"/>
      <c r="P707" s="248"/>
      <c r="X707" s="248"/>
      <c r="AA707" s="346"/>
      <c r="AF707" s="248"/>
      <c r="AI707" s="346"/>
      <c r="AN707" s="248"/>
    </row>
    <row r="708" spans="3:40" ht="15.75" customHeight="1">
      <c r="C708" s="346"/>
      <c r="F708" s="345"/>
      <c r="G708" s="345"/>
      <c r="H708" s="248"/>
      <c r="K708" s="346"/>
      <c r="P708" s="248"/>
      <c r="X708" s="248"/>
      <c r="AA708" s="346"/>
      <c r="AF708" s="248"/>
      <c r="AI708" s="346"/>
      <c r="AN708" s="248"/>
    </row>
    <row r="709" spans="3:40" ht="15.75" customHeight="1">
      <c r="C709" s="346"/>
      <c r="F709" s="345"/>
      <c r="G709" s="345"/>
      <c r="H709" s="248"/>
      <c r="K709" s="346"/>
      <c r="P709" s="248"/>
      <c r="X709" s="248"/>
      <c r="AA709" s="346"/>
      <c r="AF709" s="248"/>
      <c r="AI709" s="346"/>
      <c r="AN709" s="248"/>
    </row>
    <row r="710" spans="3:40" ht="15.75" customHeight="1">
      <c r="C710" s="346"/>
      <c r="F710" s="345"/>
      <c r="G710" s="345"/>
      <c r="H710" s="248"/>
      <c r="K710" s="346"/>
      <c r="P710" s="248"/>
      <c r="X710" s="248"/>
      <c r="AA710" s="346"/>
      <c r="AF710" s="248"/>
      <c r="AI710" s="346"/>
      <c r="AN710" s="248"/>
    </row>
    <row r="711" spans="3:40" ht="15.75" customHeight="1">
      <c r="C711" s="346"/>
      <c r="F711" s="345"/>
      <c r="G711" s="345"/>
      <c r="H711" s="248"/>
      <c r="K711" s="346"/>
      <c r="P711" s="248"/>
      <c r="X711" s="248"/>
      <c r="AA711" s="346"/>
      <c r="AF711" s="248"/>
      <c r="AI711" s="346"/>
      <c r="AN711" s="248"/>
    </row>
    <row r="712" spans="3:40" ht="15.75" customHeight="1">
      <c r="C712" s="346"/>
      <c r="F712" s="345"/>
      <c r="G712" s="345"/>
      <c r="H712" s="248"/>
      <c r="K712" s="346"/>
      <c r="P712" s="248"/>
      <c r="X712" s="248"/>
      <c r="AA712" s="346"/>
      <c r="AF712" s="248"/>
      <c r="AI712" s="346"/>
      <c r="AN712" s="248"/>
    </row>
    <row r="713" spans="3:40" ht="15.75" customHeight="1">
      <c r="C713" s="346"/>
      <c r="F713" s="345"/>
      <c r="G713" s="345"/>
      <c r="H713" s="248"/>
      <c r="K713" s="346"/>
      <c r="P713" s="248"/>
      <c r="X713" s="248"/>
      <c r="AA713" s="346"/>
      <c r="AF713" s="248"/>
      <c r="AI713" s="346"/>
      <c r="AN713" s="248"/>
    </row>
    <row r="714" spans="3:40" ht="15.75" customHeight="1">
      <c r="C714" s="346"/>
      <c r="F714" s="345"/>
      <c r="G714" s="345"/>
      <c r="H714" s="248"/>
      <c r="K714" s="346"/>
      <c r="P714" s="248"/>
      <c r="X714" s="248"/>
      <c r="AA714" s="346"/>
      <c r="AF714" s="248"/>
      <c r="AI714" s="346"/>
      <c r="AN714" s="248"/>
    </row>
    <row r="715" spans="3:40" ht="15.75" customHeight="1">
      <c r="C715" s="346"/>
      <c r="F715" s="345"/>
      <c r="G715" s="345"/>
      <c r="H715" s="248"/>
      <c r="K715" s="346"/>
      <c r="P715" s="248"/>
      <c r="X715" s="248"/>
      <c r="AA715" s="346"/>
      <c r="AF715" s="248"/>
      <c r="AI715" s="346"/>
      <c r="AN715" s="248"/>
    </row>
    <row r="716" spans="3:40" ht="15.75" customHeight="1">
      <c r="C716" s="346"/>
      <c r="F716" s="345"/>
      <c r="G716" s="345"/>
      <c r="H716" s="248"/>
      <c r="K716" s="346"/>
      <c r="P716" s="248"/>
      <c r="X716" s="248"/>
      <c r="AA716" s="346"/>
      <c r="AF716" s="248"/>
      <c r="AI716" s="346"/>
      <c r="AN716" s="248"/>
    </row>
    <row r="717" spans="3:40" ht="15.75" customHeight="1">
      <c r="C717" s="346"/>
      <c r="F717" s="345"/>
      <c r="G717" s="345"/>
      <c r="H717" s="248"/>
      <c r="K717" s="346"/>
      <c r="P717" s="248"/>
      <c r="X717" s="248"/>
      <c r="AA717" s="346"/>
      <c r="AF717" s="248"/>
      <c r="AI717" s="346"/>
      <c r="AN717" s="248"/>
    </row>
    <row r="718" spans="3:40" ht="15.75" customHeight="1">
      <c r="C718" s="346"/>
      <c r="F718" s="345"/>
      <c r="G718" s="345"/>
      <c r="H718" s="248"/>
      <c r="K718" s="346"/>
      <c r="P718" s="248"/>
      <c r="X718" s="248"/>
      <c r="AA718" s="346"/>
      <c r="AF718" s="248"/>
      <c r="AI718" s="346"/>
      <c r="AN718" s="248"/>
    </row>
    <row r="719" spans="3:40" ht="15.75" customHeight="1">
      <c r="C719" s="346"/>
      <c r="F719" s="345"/>
      <c r="G719" s="345"/>
      <c r="H719" s="248"/>
      <c r="K719" s="346"/>
      <c r="P719" s="248"/>
      <c r="X719" s="248"/>
      <c r="AA719" s="346"/>
      <c r="AF719" s="248"/>
      <c r="AI719" s="346"/>
      <c r="AN719" s="248"/>
    </row>
    <row r="720" spans="3:40" ht="15.75" customHeight="1">
      <c r="C720" s="346"/>
      <c r="F720" s="345"/>
      <c r="G720" s="345"/>
      <c r="H720" s="248"/>
      <c r="K720" s="346"/>
      <c r="P720" s="248"/>
      <c r="X720" s="248"/>
      <c r="AA720" s="346"/>
      <c r="AF720" s="248"/>
      <c r="AI720" s="346"/>
      <c r="AN720" s="248"/>
    </row>
    <row r="721" spans="3:40" ht="15.75" customHeight="1">
      <c r="C721" s="346"/>
      <c r="F721" s="345"/>
      <c r="G721" s="345"/>
      <c r="H721" s="248"/>
      <c r="K721" s="346"/>
      <c r="P721" s="248"/>
      <c r="X721" s="248"/>
      <c r="AA721" s="346"/>
      <c r="AF721" s="248"/>
      <c r="AI721" s="346"/>
      <c r="AN721" s="248"/>
    </row>
    <row r="722" spans="3:40" ht="15.75" customHeight="1">
      <c r="C722" s="346"/>
      <c r="F722" s="345"/>
      <c r="G722" s="345"/>
      <c r="H722" s="248"/>
      <c r="K722" s="346"/>
      <c r="P722" s="248"/>
      <c r="X722" s="248"/>
      <c r="AA722" s="346"/>
      <c r="AF722" s="248"/>
      <c r="AI722" s="346"/>
      <c r="AN722" s="248"/>
    </row>
    <row r="723" spans="3:40" ht="15.75" customHeight="1">
      <c r="C723" s="346"/>
      <c r="F723" s="345"/>
      <c r="G723" s="345"/>
      <c r="H723" s="248"/>
      <c r="K723" s="346"/>
      <c r="P723" s="248"/>
      <c r="X723" s="248"/>
      <c r="AA723" s="346"/>
      <c r="AF723" s="248"/>
      <c r="AI723" s="346"/>
      <c r="AN723" s="248"/>
    </row>
    <row r="724" spans="3:40" ht="15.75" customHeight="1">
      <c r="C724" s="346"/>
      <c r="F724" s="345"/>
      <c r="G724" s="345"/>
      <c r="H724" s="248"/>
      <c r="K724" s="346"/>
      <c r="P724" s="248"/>
      <c r="X724" s="248"/>
      <c r="AA724" s="346"/>
      <c r="AF724" s="248"/>
      <c r="AI724" s="346"/>
      <c r="AN724" s="248"/>
    </row>
    <row r="725" spans="3:40" ht="15.75" customHeight="1">
      <c r="C725" s="346"/>
      <c r="F725" s="345"/>
      <c r="G725" s="345"/>
      <c r="H725" s="248"/>
      <c r="K725" s="346"/>
      <c r="P725" s="248"/>
      <c r="X725" s="248"/>
      <c r="AA725" s="346"/>
      <c r="AF725" s="248"/>
      <c r="AI725" s="346"/>
      <c r="AN725" s="248"/>
    </row>
    <row r="726" spans="3:40" ht="15.75" customHeight="1">
      <c r="C726" s="346"/>
      <c r="F726" s="345"/>
      <c r="G726" s="345"/>
      <c r="H726" s="248"/>
      <c r="K726" s="346"/>
      <c r="P726" s="248"/>
      <c r="X726" s="248"/>
      <c r="AA726" s="346"/>
      <c r="AF726" s="248"/>
      <c r="AI726" s="346"/>
      <c r="AN726" s="248"/>
    </row>
    <row r="727" spans="3:40" ht="15.75" customHeight="1">
      <c r="C727" s="346"/>
      <c r="F727" s="345"/>
      <c r="G727" s="345"/>
      <c r="H727" s="248"/>
      <c r="K727" s="346"/>
      <c r="P727" s="248"/>
      <c r="X727" s="248"/>
      <c r="AA727" s="346"/>
      <c r="AF727" s="248"/>
      <c r="AI727" s="346"/>
      <c r="AN727" s="248"/>
    </row>
    <row r="728" spans="3:40" ht="15.75" customHeight="1">
      <c r="C728" s="346"/>
      <c r="F728" s="345"/>
      <c r="G728" s="345"/>
      <c r="H728" s="248"/>
      <c r="K728" s="346"/>
      <c r="P728" s="248"/>
      <c r="X728" s="248"/>
      <c r="AA728" s="346"/>
      <c r="AF728" s="248"/>
      <c r="AI728" s="346"/>
      <c r="AN728" s="248"/>
    </row>
    <row r="729" spans="3:40" ht="15.75" customHeight="1">
      <c r="C729" s="346"/>
      <c r="F729" s="345"/>
      <c r="G729" s="345"/>
      <c r="H729" s="248"/>
      <c r="K729" s="346"/>
      <c r="P729" s="248"/>
      <c r="X729" s="248"/>
      <c r="AA729" s="346"/>
      <c r="AF729" s="248"/>
      <c r="AI729" s="346"/>
      <c r="AN729" s="248"/>
    </row>
    <row r="730" spans="3:40" ht="15.75" customHeight="1">
      <c r="C730" s="346"/>
      <c r="F730" s="345"/>
      <c r="G730" s="345"/>
      <c r="H730" s="248"/>
      <c r="K730" s="346"/>
      <c r="P730" s="248"/>
      <c r="X730" s="248"/>
      <c r="AA730" s="346"/>
      <c r="AF730" s="248"/>
      <c r="AI730" s="346"/>
      <c r="AN730" s="248"/>
    </row>
    <row r="731" spans="3:40" ht="15.75" customHeight="1">
      <c r="C731" s="346"/>
      <c r="F731" s="345"/>
      <c r="G731" s="345"/>
      <c r="H731" s="248"/>
      <c r="K731" s="346"/>
      <c r="P731" s="248"/>
      <c r="X731" s="248"/>
      <c r="AA731" s="346"/>
      <c r="AF731" s="248"/>
      <c r="AI731" s="346"/>
      <c r="AN731" s="248"/>
    </row>
    <row r="732" spans="3:40" ht="15.75" customHeight="1">
      <c r="C732" s="346"/>
      <c r="F732" s="345"/>
      <c r="G732" s="345"/>
      <c r="H732" s="248"/>
      <c r="K732" s="346"/>
      <c r="P732" s="248"/>
      <c r="X732" s="248"/>
      <c r="AA732" s="346"/>
      <c r="AF732" s="248"/>
      <c r="AI732" s="346"/>
      <c r="AN732" s="248"/>
    </row>
    <row r="733" spans="3:40" ht="15.75" customHeight="1">
      <c r="C733" s="346"/>
      <c r="F733" s="345"/>
      <c r="G733" s="345"/>
      <c r="H733" s="248"/>
      <c r="K733" s="346"/>
      <c r="P733" s="248"/>
      <c r="X733" s="248"/>
      <c r="AA733" s="346"/>
      <c r="AF733" s="248"/>
      <c r="AI733" s="346"/>
      <c r="AN733" s="248"/>
    </row>
    <row r="734" spans="3:40" ht="15.75" customHeight="1">
      <c r="C734" s="346"/>
      <c r="F734" s="345"/>
      <c r="G734" s="345"/>
      <c r="H734" s="248"/>
      <c r="K734" s="346"/>
      <c r="P734" s="248"/>
      <c r="X734" s="248"/>
      <c r="AA734" s="346"/>
      <c r="AF734" s="248"/>
      <c r="AI734" s="346"/>
      <c r="AN734" s="248"/>
    </row>
    <row r="735" spans="3:40" ht="15.75" customHeight="1">
      <c r="C735" s="346"/>
      <c r="F735" s="345"/>
      <c r="G735" s="345"/>
      <c r="H735" s="248"/>
      <c r="K735" s="346"/>
      <c r="P735" s="248"/>
      <c r="X735" s="248"/>
      <c r="AA735" s="346"/>
      <c r="AF735" s="248"/>
      <c r="AI735" s="346"/>
      <c r="AN735" s="248"/>
    </row>
    <row r="736" spans="3:40" ht="15.75" customHeight="1">
      <c r="C736" s="346"/>
      <c r="F736" s="345"/>
      <c r="G736" s="345"/>
      <c r="H736" s="248"/>
      <c r="K736" s="346"/>
      <c r="P736" s="248"/>
      <c r="X736" s="248"/>
      <c r="AA736" s="346"/>
      <c r="AF736" s="248"/>
      <c r="AI736" s="346"/>
      <c r="AN736" s="248"/>
    </row>
    <row r="737" spans="3:40" ht="15.75" customHeight="1">
      <c r="C737" s="346"/>
      <c r="F737" s="345"/>
      <c r="G737" s="345"/>
      <c r="H737" s="248"/>
      <c r="K737" s="346"/>
      <c r="P737" s="248"/>
      <c r="X737" s="248"/>
      <c r="AA737" s="346"/>
      <c r="AF737" s="248"/>
      <c r="AI737" s="346"/>
      <c r="AN737" s="248"/>
    </row>
    <row r="738" spans="3:40" ht="15.75" customHeight="1">
      <c r="C738" s="346"/>
      <c r="F738" s="345"/>
      <c r="G738" s="345"/>
      <c r="H738" s="248"/>
      <c r="K738" s="346"/>
      <c r="P738" s="248"/>
      <c r="X738" s="248"/>
      <c r="AA738" s="346"/>
      <c r="AF738" s="248"/>
      <c r="AI738" s="346"/>
      <c r="AN738" s="248"/>
    </row>
    <row r="739" spans="3:40" ht="15.75" customHeight="1">
      <c r="C739" s="346"/>
      <c r="F739" s="345"/>
      <c r="G739" s="345"/>
      <c r="H739" s="248"/>
      <c r="K739" s="346"/>
      <c r="P739" s="248"/>
      <c r="X739" s="248"/>
      <c r="AA739" s="346"/>
      <c r="AF739" s="248"/>
      <c r="AI739" s="346"/>
      <c r="AN739" s="248"/>
    </row>
    <row r="740" spans="3:40" ht="15.75" customHeight="1">
      <c r="C740" s="346"/>
      <c r="F740" s="345"/>
      <c r="G740" s="345"/>
      <c r="H740" s="248"/>
      <c r="K740" s="346"/>
      <c r="P740" s="248"/>
      <c r="X740" s="248"/>
      <c r="AA740" s="346"/>
      <c r="AF740" s="248"/>
      <c r="AI740" s="346"/>
      <c r="AN740" s="248"/>
    </row>
    <row r="741" spans="3:40" ht="15.75" customHeight="1">
      <c r="C741" s="346"/>
      <c r="F741" s="345"/>
      <c r="G741" s="345"/>
      <c r="H741" s="248"/>
      <c r="K741" s="346"/>
      <c r="P741" s="248"/>
      <c r="X741" s="248"/>
      <c r="AA741" s="346"/>
      <c r="AF741" s="248"/>
      <c r="AI741" s="346"/>
      <c r="AN741" s="248"/>
    </row>
    <row r="742" spans="3:40" ht="15.75" customHeight="1">
      <c r="C742" s="346"/>
      <c r="F742" s="345"/>
      <c r="G742" s="345"/>
      <c r="H742" s="248"/>
      <c r="K742" s="346"/>
      <c r="P742" s="248"/>
      <c r="X742" s="248"/>
      <c r="AA742" s="346"/>
      <c r="AF742" s="248"/>
      <c r="AI742" s="346"/>
      <c r="AN742" s="248"/>
    </row>
    <row r="743" spans="3:40" ht="15.75" customHeight="1">
      <c r="C743" s="346"/>
      <c r="F743" s="345"/>
      <c r="G743" s="345"/>
      <c r="H743" s="248"/>
      <c r="K743" s="346"/>
      <c r="P743" s="248"/>
      <c r="X743" s="248"/>
      <c r="AA743" s="346"/>
      <c r="AF743" s="248"/>
      <c r="AI743" s="346"/>
      <c r="AN743" s="248"/>
    </row>
    <row r="744" spans="3:40" ht="15.75" customHeight="1">
      <c r="C744" s="346"/>
      <c r="F744" s="345"/>
      <c r="G744" s="345"/>
      <c r="H744" s="248"/>
      <c r="K744" s="346"/>
      <c r="P744" s="248"/>
      <c r="X744" s="248"/>
      <c r="AA744" s="346"/>
      <c r="AF744" s="248"/>
      <c r="AI744" s="346"/>
      <c r="AN744" s="248"/>
    </row>
    <row r="745" spans="3:40" ht="15.75" customHeight="1">
      <c r="C745" s="346"/>
      <c r="F745" s="345"/>
      <c r="G745" s="345"/>
      <c r="H745" s="248"/>
      <c r="K745" s="346"/>
      <c r="P745" s="248"/>
      <c r="X745" s="248"/>
      <c r="AA745" s="346"/>
      <c r="AF745" s="248"/>
      <c r="AI745" s="346"/>
      <c r="AN745" s="248"/>
    </row>
    <row r="746" spans="3:40" ht="15.75" customHeight="1">
      <c r="C746" s="346"/>
      <c r="F746" s="345"/>
      <c r="G746" s="345"/>
      <c r="H746" s="248"/>
      <c r="K746" s="346"/>
      <c r="P746" s="248"/>
      <c r="X746" s="248"/>
      <c r="AA746" s="346"/>
      <c r="AF746" s="248"/>
      <c r="AI746" s="346"/>
      <c r="AN746" s="248"/>
    </row>
    <row r="747" spans="3:40" ht="15.75" customHeight="1">
      <c r="C747" s="346"/>
      <c r="F747" s="345"/>
      <c r="G747" s="345"/>
      <c r="H747" s="248"/>
      <c r="K747" s="346"/>
      <c r="P747" s="248"/>
      <c r="X747" s="248"/>
      <c r="AA747" s="346"/>
      <c r="AF747" s="248"/>
      <c r="AI747" s="346"/>
      <c r="AN747" s="248"/>
    </row>
    <row r="748" spans="3:40" ht="15.75" customHeight="1">
      <c r="C748" s="346"/>
      <c r="F748" s="345"/>
      <c r="G748" s="345"/>
      <c r="H748" s="248"/>
      <c r="K748" s="346"/>
      <c r="P748" s="248"/>
      <c r="X748" s="248"/>
      <c r="AA748" s="346"/>
      <c r="AF748" s="248"/>
      <c r="AI748" s="346"/>
      <c r="AN748" s="248"/>
    </row>
    <row r="749" spans="3:40" ht="15.75" customHeight="1">
      <c r="C749" s="346"/>
      <c r="F749" s="345"/>
      <c r="G749" s="345"/>
      <c r="H749" s="248"/>
      <c r="K749" s="346"/>
      <c r="P749" s="248"/>
      <c r="X749" s="248"/>
      <c r="AA749" s="346"/>
      <c r="AF749" s="248"/>
      <c r="AI749" s="346"/>
      <c r="AN749" s="248"/>
    </row>
    <row r="750" spans="3:40" ht="15.75" customHeight="1">
      <c r="C750" s="346"/>
      <c r="F750" s="345"/>
      <c r="G750" s="345"/>
      <c r="H750" s="248"/>
      <c r="K750" s="346"/>
      <c r="P750" s="248"/>
      <c r="X750" s="248"/>
      <c r="AA750" s="346"/>
      <c r="AF750" s="248"/>
      <c r="AI750" s="346"/>
      <c r="AN750" s="248"/>
    </row>
    <row r="751" spans="3:40" ht="15.75" customHeight="1">
      <c r="C751" s="346"/>
      <c r="F751" s="345"/>
      <c r="G751" s="345"/>
      <c r="H751" s="248"/>
      <c r="K751" s="346"/>
      <c r="P751" s="248"/>
      <c r="X751" s="248"/>
      <c r="AA751" s="346"/>
      <c r="AF751" s="248"/>
      <c r="AI751" s="346"/>
      <c r="AN751" s="248"/>
    </row>
    <row r="752" spans="3:40" ht="15.75" customHeight="1">
      <c r="C752" s="346"/>
      <c r="F752" s="345"/>
      <c r="G752" s="345"/>
      <c r="H752" s="248"/>
      <c r="K752" s="346"/>
      <c r="P752" s="248"/>
      <c r="X752" s="248"/>
      <c r="AA752" s="346"/>
      <c r="AF752" s="248"/>
      <c r="AI752" s="346"/>
      <c r="AN752" s="248"/>
    </row>
    <row r="753" spans="3:40" ht="15.75" customHeight="1">
      <c r="C753" s="346"/>
      <c r="F753" s="345"/>
      <c r="G753" s="345"/>
      <c r="H753" s="248"/>
      <c r="K753" s="346"/>
      <c r="P753" s="248"/>
      <c r="X753" s="248"/>
      <c r="AA753" s="346"/>
      <c r="AF753" s="248"/>
      <c r="AI753" s="346"/>
      <c r="AN753" s="248"/>
    </row>
    <row r="754" spans="3:40" ht="15.75" customHeight="1">
      <c r="C754" s="346"/>
      <c r="F754" s="345"/>
      <c r="G754" s="345"/>
      <c r="H754" s="248"/>
      <c r="K754" s="346"/>
      <c r="P754" s="248"/>
      <c r="X754" s="248"/>
      <c r="AA754" s="346"/>
      <c r="AF754" s="248"/>
      <c r="AI754" s="346"/>
      <c r="AN754" s="248"/>
    </row>
    <row r="755" spans="3:40" ht="15.75" customHeight="1">
      <c r="C755" s="346"/>
      <c r="F755" s="345"/>
      <c r="G755" s="345"/>
      <c r="H755" s="248"/>
      <c r="K755" s="346"/>
      <c r="P755" s="248"/>
      <c r="X755" s="248"/>
      <c r="AA755" s="346"/>
      <c r="AF755" s="248"/>
      <c r="AI755" s="346"/>
      <c r="AN755" s="248"/>
    </row>
    <row r="756" spans="3:40" ht="15.75" customHeight="1">
      <c r="C756" s="346"/>
      <c r="F756" s="345"/>
      <c r="G756" s="345"/>
      <c r="H756" s="248"/>
      <c r="K756" s="346"/>
      <c r="P756" s="248"/>
      <c r="X756" s="248"/>
      <c r="AA756" s="346"/>
      <c r="AF756" s="248"/>
      <c r="AI756" s="346"/>
      <c r="AN756" s="248"/>
    </row>
    <row r="757" spans="3:40" ht="15.75" customHeight="1">
      <c r="C757" s="346"/>
      <c r="F757" s="345"/>
      <c r="G757" s="345"/>
      <c r="H757" s="248"/>
      <c r="K757" s="346"/>
      <c r="P757" s="248"/>
      <c r="X757" s="248"/>
      <c r="AA757" s="346"/>
      <c r="AF757" s="248"/>
      <c r="AI757" s="346"/>
      <c r="AN757" s="248"/>
    </row>
    <row r="758" spans="3:40" ht="15.75" customHeight="1">
      <c r="C758" s="346"/>
      <c r="F758" s="345"/>
      <c r="G758" s="345"/>
      <c r="H758" s="248"/>
      <c r="K758" s="346"/>
      <c r="P758" s="248"/>
      <c r="X758" s="248"/>
      <c r="AA758" s="346"/>
      <c r="AF758" s="248"/>
      <c r="AI758" s="346"/>
      <c r="AN758" s="248"/>
    </row>
    <row r="759" spans="3:40" ht="15.75" customHeight="1">
      <c r="C759" s="346"/>
      <c r="F759" s="345"/>
      <c r="G759" s="345"/>
      <c r="H759" s="248"/>
      <c r="K759" s="346"/>
      <c r="P759" s="248"/>
      <c r="X759" s="248"/>
      <c r="AA759" s="346"/>
      <c r="AF759" s="248"/>
      <c r="AI759" s="346"/>
      <c r="AN759" s="248"/>
    </row>
    <row r="760" spans="3:40" ht="15.75" customHeight="1">
      <c r="C760" s="346"/>
      <c r="F760" s="345"/>
      <c r="G760" s="345"/>
      <c r="H760" s="248"/>
      <c r="K760" s="346"/>
      <c r="P760" s="248"/>
      <c r="X760" s="248"/>
      <c r="AA760" s="346"/>
      <c r="AF760" s="248"/>
      <c r="AI760" s="346"/>
      <c r="AN760" s="248"/>
    </row>
    <row r="761" spans="3:40" ht="15.75" customHeight="1">
      <c r="C761" s="346"/>
      <c r="F761" s="345"/>
      <c r="G761" s="345"/>
      <c r="H761" s="248"/>
      <c r="K761" s="346"/>
      <c r="P761" s="248"/>
      <c r="X761" s="248"/>
      <c r="AA761" s="346"/>
      <c r="AF761" s="248"/>
      <c r="AI761" s="346"/>
      <c r="AN761" s="248"/>
    </row>
    <row r="762" spans="3:40" ht="15.75" customHeight="1">
      <c r="C762" s="346"/>
      <c r="F762" s="345"/>
      <c r="G762" s="345"/>
      <c r="H762" s="248"/>
      <c r="K762" s="346"/>
      <c r="P762" s="248"/>
      <c r="X762" s="248"/>
      <c r="AA762" s="346"/>
      <c r="AF762" s="248"/>
      <c r="AI762" s="346"/>
      <c r="AN762" s="248"/>
    </row>
    <row r="763" spans="3:40" ht="15.75" customHeight="1">
      <c r="C763" s="346"/>
      <c r="F763" s="345"/>
      <c r="G763" s="345"/>
      <c r="H763" s="248"/>
      <c r="K763" s="346"/>
      <c r="P763" s="248"/>
      <c r="X763" s="248"/>
      <c r="AA763" s="346"/>
      <c r="AF763" s="248"/>
      <c r="AI763" s="346"/>
      <c r="AN763" s="248"/>
    </row>
    <row r="764" spans="3:40" ht="15.75" customHeight="1">
      <c r="C764" s="346"/>
      <c r="F764" s="345"/>
      <c r="G764" s="345"/>
      <c r="H764" s="248"/>
      <c r="K764" s="346"/>
      <c r="P764" s="248"/>
      <c r="X764" s="248"/>
      <c r="AA764" s="346"/>
      <c r="AF764" s="248"/>
      <c r="AI764" s="346"/>
      <c r="AN764" s="248"/>
    </row>
    <row r="765" spans="3:40" ht="15.75" customHeight="1">
      <c r="C765" s="346"/>
      <c r="F765" s="345"/>
      <c r="G765" s="345"/>
      <c r="H765" s="248"/>
      <c r="K765" s="346"/>
      <c r="P765" s="248"/>
      <c r="X765" s="248"/>
      <c r="AA765" s="346"/>
      <c r="AF765" s="248"/>
      <c r="AI765" s="346"/>
      <c r="AN765" s="248"/>
    </row>
    <row r="766" spans="3:40" ht="15.75" customHeight="1">
      <c r="C766" s="346"/>
      <c r="F766" s="345"/>
      <c r="G766" s="345"/>
      <c r="H766" s="248"/>
      <c r="K766" s="346"/>
      <c r="P766" s="248"/>
      <c r="X766" s="248"/>
      <c r="AA766" s="346"/>
      <c r="AF766" s="248"/>
      <c r="AI766" s="346"/>
      <c r="AN766" s="248"/>
    </row>
    <row r="767" spans="3:40" ht="15.75" customHeight="1">
      <c r="C767" s="346"/>
      <c r="F767" s="345"/>
      <c r="G767" s="345"/>
      <c r="H767" s="248"/>
      <c r="K767" s="346"/>
      <c r="P767" s="248"/>
      <c r="X767" s="248"/>
      <c r="AA767" s="346"/>
      <c r="AF767" s="248"/>
      <c r="AI767" s="346"/>
      <c r="AN767" s="248"/>
    </row>
    <row r="768" spans="3:40" ht="15.75" customHeight="1">
      <c r="C768" s="346"/>
      <c r="F768" s="345"/>
      <c r="G768" s="345"/>
      <c r="H768" s="248"/>
      <c r="K768" s="346"/>
      <c r="P768" s="248"/>
      <c r="X768" s="248"/>
      <c r="AA768" s="346"/>
      <c r="AF768" s="248"/>
      <c r="AI768" s="346"/>
      <c r="AN768" s="248"/>
    </row>
    <row r="769" spans="3:40" ht="15.75" customHeight="1">
      <c r="C769" s="346"/>
      <c r="F769" s="345"/>
      <c r="G769" s="345"/>
      <c r="H769" s="248"/>
      <c r="K769" s="346"/>
      <c r="P769" s="248"/>
      <c r="X769" s="248"/>
      <c r="AA769" s="346"/>
      <c r="AF769" s="248"/>
      <c r="AI769" s="346"/>
      <c r="AN769" s="248"/>
    </row>
    <row r="770" spans="3:40" ht="15.75" customHeight="1">
      <c r="C770" s="346"/>
      <c r="F770" s="345"/>
      <c r="G770" s="345"/>
      <c r="H770" s="248"/>
      <c r="K770" s="346"/>
      <c r="P770" s="248"/>
      <c r="X770" s="248"/>
      <c r="AA770" s="346"/>
      <c r="AF770" s="248"/>
      <c r="AI770" s="346"/>
      <c r="AN770" s="248"/>
    </row>
    <row r="771" spans="3:40" ht="15.75" customHeight="1">
      <c r="C771" s="346"/>
      <c r="F771" s="345"/>
      <c r="G771" s="345"/>
      <c r="H771" s="248"/>
      <c r="K771" s="346"/>
      <c r="P771" s="248"/>
      <c r="X771" s="248"/>
      <c r="AA771" s="346"/>
      <c r="AF771" s="248"/>
      <c r="AI771" s="346"/>
      <c r="AN771" s="248"/>
    </row>
    <row r="772" spans="3:40" ht="15.75" customHeight="1">
      <c r="C772" s="346"/>
      <c r="F772" s="345"/>
      <c r="G772" s="345"/>
      <c r="H772" s="248"/>
      <c r="K772" s="346"/>
      <c r="P772" s="248"/>
      <c r="X772" s="248"/>
      <c r="AA772" s="346"/>
      <c r="AF772" s="248"/>
      <c r="AI772" s="346"/>
      <c r="AN772" s="248"/>
    </row>
    <row r="773" spans="3:40" ht="15.75" customHeight="1">
      <c r="C773" s="346"/>
      <c r="F773" s="345"/>
      <c r="G773" s="345"/>
      <c r="H773" s="248"/>
      <c r="K773" s="346"/>
      <c r="P773" s="248"/>
      <c r="X773" s="248"/>
      <c r="AA773" s="346"/>
      <c r="AF773" s="248"/>
      <c r="AI773" s="346"/>
      <c r="AN773" s="248"/>
    </row>
    <row r="774" spans="3:40" ht="15.75" customHeight="1">
      <c r="C774" s="346"/>
      <c r="F774" s="345"/>
      <c r="G774" s="345"/>
      <c r="H774" s="248"/>
      <c r="K774" s="346"/>
      <c r="P774" s="248"/>
      <c r="X774" s="248"/>
      <c r="AA774" s="346"/>
      <c r="AF774" s="248"/>
      <c r="AI774" s="346"/>
      <c r="AN774" s="248"/>
    </row>
    <row r="775" spans="3:40" ht="15.75" customHeight="1">
      <c r="C775" s="346"/>
      <c r="F775" s="345"/>
      <c r="G775" s="345"/>
      <c r="H775" s="248"/>
      <c r="K775" s="346"/>
      <c r="P775" s="248"/>
      <c r="X775" s="248"/>
      <c r="AA775" s="346"/>
      <c r="AF775" s="248"/>
      <c r="AI775" s="346"/>
      <c r="AN775" s="248"/>
    </row>
    <row r="776" spans="3:40" ht="15.75" customHeight="1">
      <c r="C776" s="346"/>
      <c r="F776" s="345"/>
      <c r="G776" s="345"/>
      <c r="H776" s="248"/>
      <c r="K776" s="346"/>
      <c r="P776" s="248"/>
      <c r="X776" s="248"/>
      <c r="AA776" s="346"/>
      <c r="AF776" s="248"/>
      <c r="AI776" s="346"/>
      <c r="AN776" s="248"/>
    </row>
    <row r="777" spans="3:40" ht="15.75" customHeight="1">
      <c r="C777" s="346"/>
      <c r="F777" s="345"/>
      <c r="G777" s="345"/>
      <c r="H777" s="248"/>
      <c r="K777" s="346"/>
      <c r="P777" s="248"/>
      <c r="X777" s="248"/>
      <c r="AA777" s="346"/>
      <c r="AF777" s="248"/>
      <c r="AI777" s="346"/>
      <c r="AN777" s="248"/>
    </row>
    <row r="778" spans="3:40" ht="15.75" customHeight="1">
      <c r="C778" s="346"/>
      <c r="F778" s="345"/>
      <c r="G778" s="345"/>
      <c r="H778" s="248"/>
      <c r="K778" s="346"/>
      <c r="P778" s="248"/>
      <c r="X778" s="248"/>
      <c r="AA778" s="346"/>
      <c r="AF778" s="248"/>
      <c r="AI778" s="346"/>
      <c r="AN778" s="248"/>
    </row>
    <row r="779" spans="3:40" ht="15.75" customHeight="1">
      <c r="C779" s="346"/>
      <c r="F779" s="345"/>
      <c r="G779" s="345"/>
      <c r="H779" s="248"/>
      <c r="K779" s="346"/>
      <c r="P779" s="248"/>
      <c r="X779" s="248"/>
      <c r="AA779" s="346"/>
      <c r="AF779" s="248"/>
      <c r="AI779" s="346"/>
      <c r="AN779" s="248"/>
    </row>
    <row r="780" spans="3:40" ht="15.75" customHeight="1">
      <c r="C780" s="346"/>
      <c r="F780" s="345"/>
      <c r="G780" s="345"/>
      <c r="H780" s="248"/>
      <c r="K780" s="346"/>
      <c r="P780" s="248"/>
      <c r="X780" s="248"/>
      <c r="AA780" s="346"/>
      <c r="AF780" s="248"/>
      <c r="AI780" s="346"/>
      <c r="AN780" s="248"/>
    </row>
    <row r="781" spans="3:40" ht="15.75" customHeight="1">
      <c r="C781" s="346"/>
      <c r="F781" s="345"/>
      <c r="G781" s="345"/>
      <c r="H781" s="248"/>
      <c r="K781" s="346"/>
      <c r="P781" s="248"/>
      <c r="X781" s="248"/>
      <c r="AA781" s="346"/>
      <c r="AF781" s="248"/>
      <c r="AI781" s="346"/>
      <c r="AN781" s="248"/>
    </row>
    <row r="782" spans="3:40" ht="15.75" customHeight="1">
      <c r="C782" s="346"/>
      <c r="F782" s="345"/>
      <c r="G782" s="345"/>
      <c r="H782" s="248"/>
      <c r="K782" s="346"/>
      <c r="P782" s="248"/>
      <c r="X782" s="248"/>
      <c r="AA782" s="346"/>
      <c r="AF782" s="248"/>
      <c r="AI782" s="346"/>
      <c r="AN782" s="248"/>
    </row>
    <row r="783" spans="3:40" ht="15.75" customHeight="1">
      <c r="C783" s="346"/>
      <c r="F783" s="345"/>
      <c r="G783" s="345"/>
      <c r="H783" s="248"/>
      <c r="K783" s="346"/>
      <c r="P783" s="248"/>
      <c r="X783" s="248"/>
      <c r="AA783" s="346"/>
      <c r="AF783" s="248"/>
      <c r="AI783" s="346"/>
      <c r="AN783" s="248"/>
    </row>
    <row r="784" spans="3:40" ht="15.75" customHeight="1">
      <c r="C784" s="346"/>
      <c r="F784" s="345"/>
      <c r="G784" s="345"/>
      <c r="H784" s="248"/>
      <c r="K784" s="346"/>
      <c r="P784" s="248"/>
      <c r="X784" s="248"/>
      <c r="AA784" s="346"/>
      <c r="AF784" s="248"/>
      <c r="AI784" s="346"/>
      <c r="AN784" s="248"/>
    </row>
    <row r="785" spans="3:40" ht="15.75" customHeight="1">
      <c r="C785" s="346"/>
      <c r="F785" s="345"/>
      <c r="G785" s="345"/>
      <c r="H785" s="248"/>
      <c r="K785" s="346"/>
      <c r="P785" s="248"/>
      <c r="X785" s="248"/>
      <c r="AA785" s="346"/>
      <c r="AF785" s="248"/>
      <c r="AI785" s="346"/>
      <c r="AN785" s="248"/>
    </row>
    <row r="786" spans="3:40" ht="15.75" customHeight="1">
      <c r="C786" s="346"/>
      <c r="F786" s="345"/>
      <c r="G786" s="345"/>
      <c r="H786" s="248"/>
      <c r="K786" s="346"/>
      <c r="P786" s="248"/>
      <c r="X786" s="248"/>
      <c r="AA786" s="346"/>
      <c r="AF786" s="248"/>
      <c r="AI786" s="346"/>
      <c r="AN786" s="248"/>
    </row>
    <row r="787" spans="3:40" ht="15.75" customHeight="1">
      <c r="C787" s="346"/>
      <c r="F787" s="345"/>
      <c r="G787" s="345"/>
      <c r="H787" s="248"/>
      <c r="K787" s="346"/>
      <c r="P787" s="248"/>
      <c r="X787" s="248"/>
      <c r="AA787" s="346"/>
      <c r="AF787" s="248"/>
      <c r="AI787" s="346"/>
      <c r="AN787" s="248"/>
    </row>
    <row r="788" spans="3:40" ht="15.75" customHeight="1">
      <c r="C788" s="346"/>
      <c r="F788" s="345"/>
      <c r="G788" s="345"/>
      <c r="H788" s="248"/>
      <c r="K788" s="346"/>
      <c r="P788" s="248"/>
      <c r="X788" s="248"/>
      <c r="AA788" s="346"/>
      <c r="AF788" s="248"/>
      <c r="AI788" s="346"/>
      <c r="AN788" s="248"/>
    </row>
    <row r="789" spans="3:40" ht="15.75" customHeight="1">
      <c r="C789" s="346"/>
      <c r="F789" s="345"/>
      <c r="G789" s="345"/>
      <c r="H789" s="248"/>
      <c r="K789" s="346"/>
      <c r="P789" s="248"/>
      <c r="X789" s="248"/>
      <c r="AA789" s="346"/>
      <c r="AF789" s="248"/>
      <c r="AI789" s="346"/>
      <c r="AN789" s="248"/>
    </row>
    <row r="790" spans="3:40" ht="15.75" customHeight="1">
      <c r="C790" s="346"/>
      <c r="F790" s="345"/>
      <c r="G790" s="345"/>
      <c r="H790" s="248"/>
      <c r="K790" s="346"/>
      <c r="P790" s="248"/>
      <c r="X790" s="248"/>
      <c r="AA790" s="346"/>
      <c r="AF790" s="248"/>
      <c r="AI790" s="346"/>
      <c r="AN790" s="248"/>
    </row>
    <row r="791" spans="3:40" ht="15.75" customHeight="1">
      <c r="C791" s="346"/>
      <c r="F791" s="345"/>
      <c r="G791" s="345"/>
      <c r="H791" s="248"/>
      <c r="K791" s="346"/>
      <c r="P791" s="248"/>
      <c r="X791" s="248"/>
      <c r="AA791" s="346"/>
      <c r="AF791" s="248"/>
      <c r="AI791" s="346"/>
      <c r="AN791" s="248"/>
    </row>
    <row r="792" spans="3:40" ht="15.75" customHeight="1">
      <c r="C792" s="346"/>
      <c r="F792" s="345"/>
      <c r="G792" s="345"/>
      <c r="H792" s="248"/>
      <c r="K792" s="346"/>
      <c r="P792" s="248"/>
      <c r="X792" s="248"/>
      <c r="AA792" s="346"/>
      <c r="AF792" s="248"/>
      <c r="AI792" s="346"/>
      <c r="AN792" s="248"/>
    </row>
    <row r="793" spans="3:40" ht="15.75" customHeight="1">
      <c r="C793" s="346"/>
      <c r="F793" s="345"/>
      <c r="G793" s="345"/>
      <c r="H793" s="248"/>
      <c r="K793" s="346"/>
      <c r="P793" s="248"/>
      <c r="X793" s="248"/>
      <c r="AA793" s="346"/>
      <c r="AF793" s="248"/>
      <c r="AI793" s="346"/>
      <c r="AN793" s="248"/>
    </row>
    <row r="794" spans="3:40" ht="15.75" customHeight="1">
      <c r="C794" s="346"/>
      <c r="F794" s="345"/>
      <c r="G794" s="345"/>
      <c r="H794" s="248"/>
      <c r="K794" s="346"/>
      <c r="P794" s="248"/>
      <c r="X794" s="248"/>
      <c r="AA794" s="346"/>
      <c r="AF794" s="248"/>
      <c r="AI794" s="346"/>
      <c r="AN794" s="248"/>
    </row>
    <row r="795" spans="3:40" ht="15.75" customHeight="1">
      <c r="C795" s="346"/>
      <c r="F795" s="345"/>
      <c r="G795" s="345"/>
      <c r="H795" s="248"/>
      <c r="K795" s="346"/>
      <c r="P795" s="248"/>
      <c r="X795" s="248"/>
      <c r="AA795" s="346"/>
      <c r="AF795" s="248"/>
      <c r="AI795" s="346"/>
      <c r="AN795" s="248"/>
    </row>
    <row r="796" spans="3:40" ht="15.75" customHeight="1">
      <c r="C796" s="346"/>
      <c r="F796" s="345"/>
      <c r="G796" s="345"/>
      <c r="H796" s="248"/>
      <c r="K796" s="346"/>
      <c r="P796" s="248"/>
      <c r="X796" s="248"/>
      <c r="AA796" s="346"/>
      <c r="AF796" s="248"/>
      <c r="AI796" s="346"/>
      <c r="AN796" s="248"/>
    </row>
    <row r="797" spans="3:40" ht="15.75" customHeight="1">
      <c r="C797" s="346"/>
      <c r="F797" s="345"/>
      <c r="G797" s="345"/>
      <c r="H797" s="248"/>
      <c r="K797" s="346"/>
      <c r="P797" s="248"/>
      <c r="X797" s="248"/>
      <c r="AA797" s="346"/>
      <c r="AF797" s="248"/>
      <c r="AI797" s="346"/>
      <c r="AN797" s="248"/>
    </row>
    <row r="798" spans="3:40" ht="15.75" customHeight="1">
      <c r="C798" s="346"/>
      <c r="F798" s="345"/>
      <c r="G798" s="345"/>
      <c r="H798" s="248"/>
      <c r="K798" s="346"/>
      <c r="P798" s="248"/>
      <c r="X798" s="248"/>
      <c r="AA798" s="346"/>
      <c r="AF798" s="248"/>
      <c r="AI798" s="346"/>
      <c r="AN798" s="248"/>
    </row>
    <row r="799" spans="3:40" ht="15.75" customHeight="1">
      <c r="C799" s="346"/>
      <c r="F799" s="345"/>
      <c r="G799" s="345"/>
      <c r="H799" s="248"/>
      <c r="K799" s="346"/>
      <c r="P799" s="248"/>
      <c r="X799" s="248"/>
      <c r="AA799" s="346"/>
      <c r="AF799" s="248"/>
      <c r="AI799" s="346"/>
      <c r="AN799" s="248"/>
    </row>
    <row r="800" spans="3:40" ht="15.75" customHeight="1">
      <c r="C800" s="346"/>
      <c r="F800" s="345"/>
      <c r="G800" s="345"/>
      <c r="H800" s="248"/>
      <c r="K800" s="346"/>
      <c r="P800" s="248"/>
      <c r="X800" s="248"/>
      <c r="AA800" s="346"/>
      <c r="AF800" s="248"/>
      <c r="AI800" s="346"/>
      <c r="AN800" s="248"/>
    </row>
    <row r="801" spans="3:40" ht="15.75" customHeight="1">
      <c r="C801" s="346"/>
      <c r="F801" s="345"/>
      <c r="G801" s="345"/>
      <c r="H801" s="248"/>
      <c r="K801" s="346"/>
      <c r="P801" s="248"/>
      <c r="X801" s="248"/>
      <c r="AA801" s="346"/>
      <c r="AF801" s="248"/>
      <c r="AI801" s="346"/>
      <c r="AN801" s="248"/>
    </row>
    <row r="802" spans="3:40" ht="15.75" customHeight="1">
      <c r="C802" s="346"/>
      <c r="F802" s="345"/>
      <c r="G802" s="345"/>
      <c r="H802" s="248"/>
      <c r="K802" s="346"/>
      <c r="P802" s="248"/>
      <c r="X802" s="248"/>
      <c r="AA802" s="346"/>
      <c r="AF802" s="248"/>
      <c r="AI802" s="346"/>
      <c r="AN802" s="248"/>
    </row>
    <row r="803" spans="3:40" ht="15.75" customHeight="1">
      <c r="C803" s="346"/>
      <c r="F803" s="345"/>
      <c r="G803" s="345"/>
      <c r="H803" s="248"/>
      <c r="K803" s="346"/>
      <c r="P803" s="248"/>
      <c r="X803" s="248"/>
      <c r="AA803" s="346"/>
      <c r="AF803" s="248"/>
      <c r="AI803" s="346"/>
      <c r="AN803" s="248"/>
    </row>
    <row r="804" spans="3:40" ht="15.75" customHeight="1">
      <c r="C804" s="346"/>
      <c r="F804" s="345"/>
      <c r="G804" s="345"/>
      <c r="H804" s="248"/>
      <c r="K804" s="346"/>
      <c r="P804" s="248"/>
      <c r="X804" s="248"/>
      <c r="AA804" s="346"/>
      <c r="AF804" s="248"/>
      <c r="AI804" s="346"/>
      <c r="AN804" s="248"/>
    </row>
    <row r="805" spans="3:40" ht="15.75" customHeight="1">
      <c r="C805" s="346"/>
      <c r="F805" s="345"/>
      <c r="G805" s="345"/>
      <c r="H805" s="248"/>
      <c r="K805" s="346"/>
      <c r="P805" s="248"/>
      <c r="X805" s="248"/>
      <c r="AA805" s="346"/>
      <c r="AF805" s="248"/>
      <c r="AI805" s="346"/>
      <c r="AN805" s="248"/>
    </row>
    <row r="806" spans="3:40" ht="15.75" customHeight="1">
      <c r="C806" s="346"/>
      <c r="F806" s="345"/>
      <c r="G806" s="345"/>
      <c r="H806" s="248"/>
      <c r="K806" s="346"/>
      <c r="P806" s="248"/>
      <c r="X806" s="248"/>
      <c r="AA806" s="346"/>
      <c r="AF806" s="248"/>
      <c r="AI806" s="346"/>
      <c r="AN806" s="248"/>
    </row>
    <row r="807" spans="3:40" ht="15.75" customHeight="1">
      <c r="C807" s="346"/>
      <c r="F807" s="345"/>
      <c r="G807" s="345"/>
      <c r="H807" s="248"/>
      <c r="K807" s="346"/>
      <c r="P807" s="248"/>
      <c r="X807" s="248"/>
      <c r="AA807" s="346"/>
      <c r="AF807" s="248"/>
      <c r="AI807" s="346"/>
      <c r="AN807" s="248"/>
    </row>
    <row r="808" spans="3:40" ht="15.75" customHeight="1">
      <c r="C808" s="346"/>
      <c r="F808" s="345"/>
      <c r="G808" s="345"/>
      <c r="H808" s="248"/>
      <c r="K808" s="346"/>
      <c r="P808" s="248"/>
      <c r="X808" s="248"/>
      <c r="AA808" s="346"/>
      <c r="AF808" s="248"/>
      <c r="AI808" s="346"/>
      <c r="AN808" s="248"/>
    </row>
    <row r="809" spans="3:40" ht="15.75" customHeight="1">
      <c r="C809" s="346"/>
      <c r="F809" s="345"/>
      <c r="G809" s="345"/>
      <c r="H809" s="248"/>
      <c r="K809" s="346"/>
      <c r="P809" s="248"/>
      <c r="X809" s="248"/>
      <c r="AA809" s="346"/>
      <c r="AF809" s="248"/>
      <c r="AI809" s="346"/>
      <c r="AN809" s="248"/>
    </row>
    <row r="810" spans="3:40" ht="15.75" customHeight="1">
      <c r="C810" s="346"/>
      <c r="F810" s="345"/>
      <c r="G810" s="345"/>
      <c r="H810" s="248"/>
      <c r="K810" s="346"/>
      <c r="P810" s="248"/>
      <c r="X810" s="248"/>
      <c r="AA810" s="346"/>
      <c r="AF810" s="248"/>
      <c r="AI810" s="346"/>
      <c r="AN810" s="248"/>
    </row>
    <row r="811" spans="3:40" ht="15.75" customHeight="1">
      <c r="C811" s="346"/>
      <c r="F811" s="345"/>
      <c r="G811" s="345"/>
      <c r="H811" s="248"/>
      <c r="K811" s="346"/>
      <c r="P811" s="248"/>
      <c r="X811" s="248"/>
      <c r="AA811" s="346"/>
      <c r="AF811" s="248"/>
      <c r="AI811" s="346"/>
      <c r="AN811" s="248"/>
    </row>
    <row r="812" spans="3:40" ht="15.75" customHeight="1">
      <c r="C812" s="346"/>
      <c r="F812" s="345"/>
      <c r="G812" s="345"/>
      <c r="H812" s="248"/>
      <c r="K812" s="346"/>
      <c r="P812" s="248"/>
      <c r="X812" s="248"/>
      <c r="AA812" s="346"/>
      <c r="AF812" s="248"/>
      <c r="AI812" s="346"/>
      <c r="AN812" s="248"/>
    </row>
    <row r="813" spans="3:40" ht="15.75" customHeight="1">
      <c r="C813" s="346"/>
      <c r="F813" s="345"/>
      <c r="G813" s="345"/>
      <c r="H813" s="248"/>
      <c r="K813" s="346"/>
      <c r="P813" s="248"/>
      <c r="X813" s="248"/>
      <c r="AA813" s="346"/>
      <c r="AF813" s="248"/>
      <c r="AI813" s="346"/>
      <c r="AN813" s="248"/>
    </row>
    <row r="814" spans="3:40" ht="15.75" customHeight="1">
      <c r="C814" s="346"/>
      <c r="F814" s="345"/>
      <c r="G814" s="345"/>
      <c r="H814" s="248"/>
      <c r="K814" s="346"/>
      <c r="P814" s="248"/>
      <c r="X814" s="248"/>
      <c r="AA814" s="346"/>
      <c r="AF814" s="248"/>
      <c r="AI814" s="346"/>
      <c r="AN814" s="248"/>
    </row>
    <row r="815" spans="3:40" ht="15.75" customHeight="1">
      <c r="C815" s="346"/>
      <c r="F815" s="345"/>
      <c r="G815" s="345"/>
      <c r="H815" s="248"/>
      <c r="K815" s="346"/>
      <c r="P815" s="248"/>
      <c r="X815" s="248"/>
      <c r="AA815" s="346"/>
      <c r="AF815" s="248"/>
      <c r="AI815" s="346"/>
      <c r="AN815" s="248"/>
    </row>
    <row r="816" spans="3:40" ht="15.75" customHeight="1">
      <c r="C816" s="346"/>
      <c r="F816" s="345"/>
      <c r="G816" s="345"/>
      <c r="H816" s="248"/>
      <c r="K816" s="346"/>
      <c r="P816" s="248"/>
      <c r="X816" s="248"/>
      <c r="AA816" s="346"/>
      <c r="AF816" s="248"/>
      <c r="AI816" s="346"/>
      <c r="AN816" s="248"/>
    </row>
    <row r="817" spans="3:40" ht="15.75" customHeight="1">
      <c r="C817" s="346"/>
      <c r="F817" s="345"/>
      <c r="G817" s="345"/>
      <c r="H817" s="248"/>
      <c r="K817" s="346"/>
      <c r="P817" s="248"/>
      <c r="X817" s="248"/>
      <c r="AA817" s="346"/>
      <c r="AF817" s="248"/>
      <c r="AI817" s="346"/>
      <c r="AN817" s="248"/>
    </row>
    <row r="818" spans="3:40" ht="15.75" customHeight="1">
      <c r="C818" s="346"/>
      <c r="F818" s="345"/>
      <c r="G818" s="345"/>
      <c r="H818" s="248"/>
      <c r="K818" s="346"/>
      <c r="P818" s="248"/>
      <c r="X818" s="248"/>
      <c r="AA818" s="346"/>
      <c r="AF818" s="248"/>
      <c r="AI818" s="346"/>
      <c r="AN818" s="248"/>
    </row>
    <row r="819" spans="3:40" ht="15.75" customHeight="1">
      <c r="C819" s="346"/>
      <c r="F819" s="345"/>
      <c r="G819" s="345"/>
      <c r="H819" s="248"/>
      <c r="K819" s="346"/>
      <c r="P819" s="248"/>
      <c r="X819" s="248"/>
      <c r="AA819" s="346"/>
      <c r="AF819" s="248"/>
      <c r="AI819" s="346"/>
      <c r="AN819" s="248"/>
    </row>
    <row r="820" spans="3:40" ht="15.75" customHeight="1">
      <c r="C820" s="346"/>
      <c r="F820" s="345"/>
      <c r="G820" s="345"/>
      <c r="H820" s="248"/>
      <c r="K820" s="346"/>
      <c r="P820" s="248"/>
      <c r="X820" s="248"/>
      <c r="AA820" s="346"/>
      <c r="AF820" s="248"/>
      <c r="AI820" s="346"/>
      <c r="AN820" s="248"/>
    </row>
    <row r="821" spans="3:40" ht="15.75" customHeight="1">
      <c r="C821" s="346"/>
      <c r="F821" s="345"/>
      <c r="G821" s="345"/>
      <c r="H821" s="248"/>
      <c r="K821" s="346"/>
      <c r="P821" s="248"/>
      <c r="X821" s="248"/>
      <c r="AA821" s="346"/>
      <c r="AF821" s="248"/>
      <c r="AI821" s="346"/>
      <c r="AN821" s="248"/>
    </row>
    <row r="822" spans="3:40" ht="15.75" customHeight="1">
      <c r="C822" s="346"/>
      <c r="F822" s="345"/>
      <c r="G822" s="345"/>
      <c r="H822" s="248"/>
      <c r="K822" s="346"/>
      <c r="P822" s="248"/>
      <c r="X822" s="248"/>
      <c r="AA822" s="346"/>
      <c r="AF822" s="248"/>
      <c r="AI822" s="346"/>
      <c r="AN822" s="248"/>
    </row>
    <row r="823" spans="3:40" ht="15.75" customHeight="1">
      <c r="C823" s="346"/>
      <c r="F823" s="345"/>
      <c r="G823" s="345"/>
      <c r="H823" s="248"/>
      <c r="K823" s="346"/>
      <c r="P823" s="248"/>
      <c r="X823" s="248"/>
      <c r="AA823" s="346"/>
      <c r="AF823" s="248"/>
      <c r="AI823" s="346"/>
      <c r="AN823" s="248"/>
    </row>
    <row r="824" spans="3:40" ht="15.75" customHeight="1">
      <c r="C824" s="346"/>
      <c r="F824" s="345"/>
      <c r="G824" s="345"/>
      <c r="H824" s="248"/>
      <c r="K824" s="346"/>
      <c r="P824" s="248"/>
      <c r="X824" s="248"/>
      <c r="AA824" s="346"/>
      <c r="AF824" s="248"/>
      <c r="AI824" s="346"/>
      <c r="AN824" s="248"/>
    </row>
    <row r="825" spans="3:40" ht="15.75" customHeight="1">
      <c r="C825" s="346"/>
      <c r="F825" s="345"/>
      <c r="G825" s="345"/>
      <c r="H825" s="248"/>
      <c r="K825" s="346"/>
      <c r="P825" s="248"/>
      <c r="X825" s="248"/>
      <c r="AA825" s="346"/>
      <c r="AF825" s="248"/>
      <c r="AI825" s="346"/>
      <c r="AN825" s="248"/>
    </row>
    <row r="826" spans="3:40" ht="15.75" customHeight="1">
      <c r="C826" s="346"/>
      <c r="F826" s="345"/>
      <c r="G826" s="345"/>
      <c r="H826" s="248"/>
      <c r="K826" s="346"/>
      <c r="P826" s="248"/>
      <c r="X826" s="248"/>
      <c r="AA826" s="346"/>
      <c r="AF826" s="248"/>
      <c r="AI826" s="346"/>
      <c r="AN826" s="248"/>
    </row>
    <row r="827" spans="3:40" ht="15.75" customHeight="1">
      <c r="C827" s="346"/>
      <c r="F827" s="345"/>
      <c r="G827" s="345"/>
      <c r="H827" s="248"/>
      <c r="K827" s="346"/>
      <c r="P827" s="248"/>
      <c r="X827" s="248"/>
      <c r="AA827" s="346"/>
      <c r="AF827" s="248"/>
      <c r="AI827" s="346"/>
      <c r="AN827" s="248"/>
    </row>
    <row r="828" spans="3:40" ht="15.75" customHeight="1">
      <c r="C828" s="346"/>
      <c r="F828" s="345"/>
      <c r="G828" s="345"/>
      <c r="H828" s="248"/>
      <c r="K828" s="346"/>
      <c r="P828" s="248"/>
      <c r="X828" s="248"/>
      <c r="AA828" s="346"/>
      <c r="AF828" s="248"/>
      <c r="AI828" s="346"/>
      <c r="AN828" s="248"/>
    </row>
    <row r="829" spans="3:40" ht="15.75" customHeight="1">
      <c r="C829" s="346"/>
      <c r="F829" s="345"/>
      <c r="G829" s="345"/>
      <c r="H829" s="248"/>
      <c r="K829" s="346"/>
      <c r="P829" s="248"/>
      <c r="X829" s="248"/>
      <c r="AA829" s="346"/>
      <c r="AF829" s="248"/>
      <c r="AI829" s="346"/>
      <c r="AN829" s="248"/>
    </row>
    <row r="830" spans="3:40" ht="15.75" customHeight="1">
      <c r="C830" s="346"/>
      <c r="F830" s="345"/>
      <c r="G830" s="345"/>
      <c r="H830" s="248"/>
      <c r="K830" s="346"/>
      <c r="P830" s="248"/>
      <c r="X830" s="248"/>
      <c r="AA830" s="346"/>
      <c r="AF830" s="248"/>
      <c r="AI830" s="346"/>
      <c r="AN830" s="248"/>
    </row>
    <row r="831" spans="3:40" ht="15.75" customHeight="1">
      <c r="C831" s="346"/>
      <c r="F831" s="345"/>
      <c r="G831" s="345"/>
      <c r="H831" s="248"/>
      <c r="K831" s="346"/>
      <c r="P831" s="248"/>
      <c r="X831" s="248"/>
      <c r="AA831" s="346"/>
      <c r="AF831" s="248"/>
      <c r="AI831" s="346"/>
      <c r="AN831" s="248"/>
    </row>
    <row r="832" spans="3:40" ht="15.75" customHeight="1">
      <c r="C832" s="346"/>
      <c r="F832" s="345"/>
      <c r="G832" s="345"/>
      <c r="H832" s="248"/>
      <c r="K832" s="346"/>
      <c r="P832" s="248"/>
      <c r="X832" s="248"/>
      <c r="AA832" s="346"/>
      <c r="AF832" s="248"/>
      <c r="AI832" s="346"/>
      <c r="AN832" s="248"/>
    </row>
    <row r="833" spans="3:40" ht="15.75" customHeight="1">
      <c r="C833" s="346"/>
      <c r="F833" s="345"/>
      <c r="G833" s="345"/>
      <c r="H833" s="248"/>
      <c r="K833" s="346"/>
      <c r="P833" s="248"/>
      <c r="X833" s="248"/>
      <c r="AA833" s="346"/>
      <c r="AF833" s="248"/>
      <c r="AI833" s="346"/>
      <c r="AN833" s="248"/>
    </row>
    <row r="834" spans="3:40" ht="15.75" customHeight="1">
      <c r="C834" s="346"/>
      <c r="F834" s="345"/>
      <c r="G834" s="345"/>
      <c r="H834" s="248"/>
      <c r="K834" s="346"/>
      <c r="P834" s="248"/>
      <c r="X834" s="248"/>
      <c r="AA834" s="346"/>
      <c r="AF834" s="248"/>
      <c r="AI834" s="346"/>
      <c r="AN834" s="248"/>
    </row>
    <row r="835" spans="3:40" ht="15.75" customHeight="1">
      <c r="C835" s="346"/>
      <c r="F835" s="345"/>
      <c r="G835" s="345"/>
      <c r="H835" s="248"/>
      <c r="K835" s="346"/>
      <c r="P835" s="248"/>
      <c r="X835" s="248"/>
      <c r="AA835" s="346"/>
      <c r="AF835" s="248"/>
      <c r="AI835" s="346"/>
      <c r="AN835" s="248"/>
    </row>
    <row r="836" spans="3:40" ht="15.75" customHeight="1">
      <c r="C836" s="346"/>
      <c r="F836" s="345"/>
      <c r="G836" s="345"/>
      <c r="H836" s="248"/>
      <c r="K836" s="346"/>
      <c r="P836" s="248"/>
      <c r="X836" s="248"/>
      <c r="AA836" s="346"/>
      <c r="AF836" s="248"/>
      <c r="AI836" s="346"/>
      <c r="AN836" s="248"/>
    </row>
    <row r="837" spans="3:40" ht="15.75" customHeight="1">
      <c r="C837" s="346"/>
      <c r="F837" s="345"/>
      <c r="G837" s="345"/>
      <c r="H837" s="248"/>
      <c r="K837" s="346"/>
      <c r="P837" s="248"/>
      <c r="X837" s="248"/>
      <c r="AA837" s="346"/>
      <c r="AF837" s="248"/>
      <c r="AI837" s="346"/>
      <c r="AN837" s="248"/>
    </row>
    <row r="838" spans="3:40" ht="15.75" customHeight="1">
      <c r="C838" s="346"/>
      <c r="F838" s="345"/>
      <c r="G838" s="345"/>
      <c r="H838" s="248"/>
      <c r="K838" s="346"/>
      <c r="P838" s="248"/>
      <c r="X838" s="248"/>
      <c r="AA838" s="346"/>
      <c r="AF838" s="248"/>
      <c r="AI838" s="346"/>
      <c r="AN838" s="248"/>
    </row>
    <row r="839" spans="3:40" ht="15.75" customHeight="1">
      <c r="C839" s="346"/>
      <c r="F839" s="345"/>
      <c r="G839" s="345"/>
      <c r="H839" s="248"/>
      <c r="K839" s="346"/>
      <c r="P839" s="248"/>
      <c r="X839" s="248"/>
      <c r="AA839" s="346"/>
      <c r="AF839" s="248"/>
      <c r="AI839" s="346"/>
      <c r="AN839" s="248"/>
    </row>
    <row r="840" spans="3:40" ht="15.75" customHeight="1">
      <c r="C840" s="346"/>
      <c r="F840" s="345"/>
      <c r="G840" s="345"/>
      <c r="H840" s="248"/>
      <c r="K840" s="346"/>
      <c r="P840" s="248"/>
      <c r="X840" s="248"/>
      <c r="AA840" s="346"/>
      <c r="AF840" s="248"/>
      <c r="AI840" s="346"/>
      <c r="AN840" s="248"/>
    </row>
    <row r="841" spans="3:40" ht="15.75" customHeight="1">
      <c r="C841" s="346"/>
      <c r="F841" s="345"/>
      <c r="G841" s="345"/>
      <c r="H841" s="248"/>
      <c r="K841" s="346"/>
      <c r="P841" s="248"/>
      <c r="X841" s="248"/>
      <c r="AA841" s="346"/>
      <c r="AF841" s="248"/>
      <c r="AI841" s="346"/>
      <c r="AN841" s="248"/>
    </row>
    <row r="842" spans="3:40" ht="15.75" customHeight="1">
      <c r="C842" s="346"/>
      <c r="F842" s="345"/>
      <c r="G842" s="345"/>
      <c r="H842" s="248"/>
      <c r="K842" s="346"/>
      <c r="P842" s="248"/>
      <c r="X842" s="248"/>
      <c r="AA842" s="346"/>
      <c r="AF842" s="248"/>
      <c r="AI842" s="346"/>
      <c r="AN842" s="248"/>
    </row>
    <row r="843" spans="3:40" ht="15.75" customHeight="1">
      <c r="C843" s="346"/>
      <c r="F843" s="345"/>
      <c r="G843" s="345"/>
      <c r="H843" s="248"/>
      <c r="K843" s="346"/>
      <c r="P843" s="248"/>
      <c r="X843" s="248"/>
      <c r="AA843" s="346"/>
      <c r="AF843" s="248"/>
      <c r="AI843" s="346"/>
      <c r="AN843" s="248"/>
    </row>
    <row r="844" spans="3:40" ht="15.75" customHeight="1">
      <c r="C844" s="346"/>
      <c r="F844" s="345"/>
      <c r="G844" s="345"/>
      <c r="H844" s="248"/>
      <c r="K844" s="346"/>
      <c r="P844" s="248"/>
      <c r="X844" s="248"/>
      <c r="AA844" s="346"/>
      <c r="AF844" s="248"/>
      <c r="AI844" s="346"/>
      <c r="AN844" s="248"/>
    </row>
    <row r="845" spans="3:40" ht="15.75" customHeight="1">
      <c r="C845" s="346"/>
      <c r="F845" s="345"/>
      <c r="G845" s="345"/>
      <c r="H845" s="248"/>
      <c r="K845" s="346"/>
      <c r="P845" s="248"/>
      <c r="X845" s="248"/>
      <c r="AA845" s="346"/>
      <c r="AF845" s="248"/>
      <c r="AI845" s="346"/>
      <c r="AN845" s="248"/>
    </row>
    <row r="846" spans="3:40" ht="15.75" customHeight="1">
      <c r="C846" s="346"/>
      <c r="F846" s="345"/>
      <c r="G846" s="345"/>
      <c r="H846" s="248"/>
      <c r="K846" s="346"/>
      <c r="P846" s="248"/>
      <c r="X846" s="248"/>
      <c r="AA846" s="346"/>
      <c r="AF846" s="248"/>
      <c r="AI846" s="346"/>
      <c r="AN846" s="248"/>
    </row>
    <row r="847" spans="3:40" ht="15.75" customHeight="1">
      <c r="C847" s="346"/>
      <c r="F847" s="345"/>
      <c r="G847" s="345"/>
      <c r="H847" s="248"/>
      <c r="K847" s="346"/>
      <c r="P847" s="248"/>
      <c r="X847" s="248"/>
      <c r="AA847" s="346"/>
      <c r="AF847" s="248"/>
      <c r="AI847" s="346"/>
      <c r="AN847" s="248"/>
    </row>
    <row r="848" spans="3:40" ht="15.75" customHeight="1">
      <c r="C848" s="346"/>
      <c r="F848" s="345"/>
      <c r="G848" s="345"/>
      <c r="H848" s="248"/>
      <c r="K848" s="346"/>
      <c r="P848" s="248"/>
      <c r="X848" s="248"/>
      <c r="AA848" s="346"/>
      <c r="AF848" s="248"/>
      <c r="AI848" s="346"/>
      <c r="AN848" s="248"/>
    </row>
    <row r="849" spans="3:40" ht="15.75" customHeight="1">
      <c r="C849" s="346"/>
      <c r="F849" s="345"/>
      <c r="G849" s="345"/>
      <c r="H849" s="248"/>
      <c r="K849" s="346"/>
      <c r="P849" s="248"/>
      <c r="X849" s="248"/>
      <c r="AA849" s="346"/>
      <c r="AF849" s="248"/>
      <c r="AI849" s="346"/>
      <c r="AN849" s="248"/>
    </row>
    <row r="850" spans="3:40" ht="15.75" customHeight="1">
      <c r="C850" s="346"/>
      <c r="F850" s="345"/>
      <c r="G850" s="345"/>
      <c r="H850" s="248"/>
      <c r="K850" s="346"/>
      <c r="P850" s="248"/>
      <c r="X850" s="248"/>
      <c r="AA850" s="346"/>
      <c r="AF850" s="248"/>
      <c r="AI850" s="346"/>
      <c r="AN850" s="248"/>
    </row>
    <row r="851" spans="3:40" ht="15.75" customHeight="1">
      <c r="C851" s="346"/>
      <c r="F851" s="345"/>
      <c r="G851" s="345"/>
      <c r="H851" s="248"/>
      <c r="K851" s="346"/>
      <c r="P851" s="248"/>
      <c r="X851" s="248"/>
      <c r="AA851" s="346"/>
      <c r="AF851" s="248"/>
      <c r="AI851" s="346"/>
      <c r="AN851" s="248"/>
    </row>
    <row r="852" spans="3:40" ht="15.75" customHeight="1">
      <c r="C852" s="346"/>
      <c r="F852" s="345"/>
      <c r="G852" s="345"/>
      <c r="H852" s="248"/>
      <c r="K852" s="346"/>
      <c r="P852" s="248"/>
      <c r="X852" s="248"/>
      <c r="AA852" s="346"/>
      <c r="AF852" s="248"/>
      <c r="AI852" s="346"/>
      <c r="AN852" s="248"/>
    </row>
    <row r="853" spans="3:40" ht="15.75" customHeight="1">
      <c r="C853" s="346"/>
      <c r="F853" s="345"/>
      <c r="G853" s="345"/>
      <c r="H853" s="248"/>
      <c r="K853" s="346"/>
      <c r="P853" s="248"/>
      <c r="X853" s="248"/>
      <c r="AA853" s="346"/>
      <c r="AF853" s="248"/>
      <c r="AI853" s="346"/>
      <c r="AN853" s="248"/>
    </row>
    <row r="854" spans="3:40" ht="15.75" customHeight="1">
      <c r="C854" s="346"/>
      <c r="F854" s="345"/>
      <c r="G854" s="345"/>
      <c r="H854" s="248"/>
      <c r="K854" s="346"/>
      <c r="P854" s="248"/>
      <c r="X854" s="248"/>
      <c r="AA854" s="346"/>
      <c r="AF854" s="248"/>
      <c r="AI854" s="346"/>
      <c r="AN854" s="248"/>
    </row>
    <row r="855" spans="3:40" ht="15.75" customHeight="1">
      <c r="C855" s="346"/>
      <c r="F855" s="345"/>
      <c r="G855" s="345"/>
      <c r="H855" s="248"/>
      <c r="K855" s="346"/>
      <c r="P855" s="248"/>
      <c r="X855" s="248"/>
      <c r="AA855" s="346"/>
      <c r="AF855" s="248"/>
      <c r="AI855" s="346"/>
      <c r="AN855" s="248"/>
    </row>
    <row r="856" spans="3:40" ht="15.75" customHeight="1">
      <c r="C856" s="346"/>
      <c r="F856" s="345"/>
      <c r="G856" s="345"/>
      <c r="H856" s="248"/>
      <c r="K856" s="346"/>
      <c r="P856" s="248"/>
      <c r="X856" s="248"/>
      <c r="AA856" s="346"/>
      <c r="AF856" s="248"/>
      <c r="AI856" s="346"/>
      <c r="AN856" s="248"/>
    </row>
    <row r="857" spans="3:40" ht="15.75" customHeight="1">
      <c r="C857" s="346"/>
      <c r="F857" s="345"/>
      <c r="G857" s="345"/>
      <c r="H857" s="248"/>
      <c r="K857" s="346"/>
      <c r="P857" s="248"/>
      <c r="X857" s="248"/>
      <c r="AA857" s="346"/>
      <c r="AF857" s="248"/>
      <c r="AI857" s="346"/>
      <c r="AN857" s="248"/>
    </row>
    <row r="858" spans="3:40" ht="15.75" customHeight="1">
      <c r="C858" s="346"/>
      <c r="F858" s="345"/>
      <c r="G858" s="345"/>
      <c r="H858" s="248"/>
      <c r="K858" s="346"/>
      <c r="P858" s="248"/>
      <c r="X858" s="248"/>
      <c r="AA858" s="346"/>
      <c r="AF858" s="248"/>
      <c r="AI858" s="346"/>
      <c r="AN858" s="248"/>
    </row>
    <row r="859" spans="3:40" ht="15.75" customHeight="1">
      <c r="C859" s="346"/>
      <c r="F859" s="345"/>
      <c r="G859" s="345"/>
      <c r="H859" s="248"/>
      <c r="K859" s="346"/>
      <c r="P859" s="248"/>
      <c r="X859" s="248"/>
      <c r="AA859" s="346"/>
      <c r="AF859" s="248"/>
      <c r="AI859" s="346"/>
      <c r="AN859" s="248"/>
    </row>
    <row r="860" spans="3:40" ht="15.75" customHeight="1">
      <c r="C860" s="346"/>
      <c r="F860" s="345"/>
      <c r="G860" s="345"/>
      <c r="H860" s="248"/>
      <c r="K860" s="346"/>
      <c r="P860" s="248"/>
      <c r="X860" s="248"/>
      <c r="AA860" s="346"/>
      <c r="AF860" s="248"/>
      <c r="AI860" s="346"/>
      <c r="AN860" s="248"/>
    </row>
    <row r="861" spans="3:40" ht="15.75" customHeight="1">
      <c r="C861" s="346"/>
      <c r="F861" s="345"/>
      <c r="G861" s="345"/>
      <c r="H861" s="248"/>
      <c r="K861" s="346"/>
      <c r="P861" s="248"/>
      <c r="X861" s="248"/>
      <c r="AA861" s="346"/>
      <c r="AF861" s="248"/>
      <c r="AI861" s="346"/>
      <c r="AN861" s="248"/>
    </row>
    <row r="862" spans="3:40" ht="15.75" customHeight="1">
      <c r="C862" s="346"/>
      <c r="F862" s="345"/>
      <c r="G862" s="345"/>
      <c r="H862" s="248"/>
      <c r="K862" s="346"/>
      <c r="P862" s="248"/>
      <c r="X862" s="248"/>
      <c r="AA862" s="346"/>
      <c r="AF862" s="248"/>
      <c r="AI862" s="346"/>
      <c r="AN862" s="248"/>
    </row>
    <row r="863" spans="3:40" ht="15.75" customHeight="1">
      <c r="C863" s="346"/>
      <c r="F863" s="345"/>
      <c r="G863" s="345"/>
      <c r="H863" s="248"/>
      <c r="K863" s="346"/>
      <c r="P863" s="248"/>
      <c r="X863" s="248"/>
      <c r="AA863" s="346"/>
      <c r="AF863" s="248"/>
      <c r="AI863" s="346"/>
      <c r="AN863" s="248"/>
    </row>
    <row r="864" spans="3:40" ht="15.75" customHeight="1">
      <c r="C864" s="346"/>
      <c r="F864" s="345"/>
      <c r="G864" s="345"/>
      <c r="H864" s="248"/>
      <c r="K864" s="346"/>
      <c r="P864" s="248"/>
      <c r="X864" s="248"/>
      <c r="AA864" s="346"/>
      <c r="AF864" s="248"/>
      <c r="AI864" s="346"/>
      <c r="AN864" s="248"/>
    </row>
    <row r="865" spans="3:40" ht="15.75" customHeight="1">
      <c r="C865" s="346"/>
      <c r="F865" s="345"/>
      <c r="G865" s="345"/>
      <c r="H865" s="248"/>
      <c r="K865" s="346"/>
      <c r="P865" s="248"/>
      <c r="X865" s="248"/>
      <c r="AA865" s="346"/>
      <c r="AF865" s="248"/>
      <c r="AI865" s="346"/>
      <c r="AN865" s="248"/>
    </row>
    <row r="866" spans="3:40" ht="15.75" customHeight="1">
      <c r="C866" s="346"/>
      <c r="F866" s="345"/>
      <c r="G866" s="345"/>
      <c r="H866" s="248"/>
      <c r="K866" s="346"/>
      <c r="P866" s="248"/>
      <c r="X866" s="248"/>
      <c r="AA866" s="346"/>
      <c r="AF866" s="248"/>
      <c r="AI866" s="346"/>
      <c r="AN866" s="248"/>
    </row>
    <row r="867" spans="3:40" ht="15.75" customHeight="1">
      <c r="C867" s="346"/>
      <c r="F867" s="345"/>
      <c r="G867" s="345"/>
      <c r="H867" s="248"/>
      <c r="K867" s="346"/>
      <c r="P867" s="248"/>
      <c r="X867" s="248"/>
      <c r="AA867" s="346"/>
      <c r="AF867" s="248"/>
      <c r="AI867" s="346"/>
      <c r="AN867" s="248"/>
    </row>
    <row r="868" spans="3:40" ht="15.75" customHeight="1">
      <c r="C868" s="346"/>
      <c r="F868" s="345"/>
      <c r="G868" s="345"/>
      <c r="H868" s="248"/>
      <c r="K868" s="346"/>
      <c r="P868" s="248"/>
      <c r="X868" s="248"/>
      <c r="AA868" s="346"/>
      <c r="AF868" s="248"/>
      <c r="AI868" s="346"/>
      <c r="AN868" s="248"/>
    </row>
    <row r="869" spans="3:40" ht="15.75" customHeight="1">
      <c r="C869" s="346"/>
      <c r="F869" s="345"/>
      <c r="G869" s="345"/>
      <c r="H869" s="248"/>
      <c r="K869" s="346"/>
      <c r="P869" s="248"/>
      <c r="X869" s="248"/>
      <c r="AA869" s="346"/>
      <c r="AF869" s="248"/>
      <c r="AI869" s="346"/>
      <c r="AN869" s="248"/>
    </row>
    <row r="870" spans="3:40" ht="15.75" customHeight="1">
      <c r="C870" s="346"/>
      <c r="F870" s="345"/>
      <c r="G870" s="345"/>
      <c r="H870" s="248"/>
      <c r="K870" s="346"/>
      <c r="P870" s="248"/>
      <c r="X870" s="248"/>
      <c r="AA870" s="346"/>
      <c r="AF870" s="248"/>
      <c r="AI870" s="346"/>
      <c r="AN870" s="248"/>
    </row>
    <row r="871" spans="3:40" ht="15.75" customHeight="1">
      <c r="C871" s="346"/>
      <c r="F871" s="345"/>
      <c r="G871" s="345"/>
      <c r="H871" s="248"/>
      <c r="K871" s="346"/>
      <c r="P871" s="248"/>
      <c r="X871" s="248"/>
      <c r="AA871" s="346"/>
      <c r="AF871" s="248"/>
      <c r="AI871" s="346"/>
      <c r="AN871" s="248"/>
    </row>
    <row r="872" spans="3:40" ht="15.75" customHeight="1">
      <c r="C872" s="346"/>
      <c r="F872" s="345"/>
      <c r="G872" s="345"/>
      <c r="H872" s="248"/>
      <c r="K872" s="346"/>
      <c r="P872" s="248"/>
      <c r="X872" s="248"/>
      <c r="AA872" s="346"/>
      <c r="AF872" s="248"/>
      <c r="AI872" s="346"/>
      <c r="AN872" s="248"/>
    </row>
    <row r="873" spans="3:40" ht="15.75" customHeight="1">
      <c r="C873" s="346"/>
      <c r="F873" s="345"/>
      <c r="G873" s="345"/>
      <c r="H873" s="248"/>
      <c r="K873" s="346"/>
      <c r="P873" s="248"/>
      <c r="X873" s="248"/>
      <c r="AA873" s="346"/>
      <c r="AF873" s="248"/>
      <c r="AI873" s="346"/>
      <c r="AN873" s="248"/>
    </row>
    <row r="874" spans="3:40" ht="15.75" customHeight="1">
      <c r="C874" s="346"/>
      <c r="F874" s="345"/>
      <c r="G874" s="345"/>
      <c r="H874" s="248"/>
      <c r="K874" s="346"/>
      <c r="P874" s="248"/>
      <c r="X874" s="248"/>
      <c r="AA874" s="346"/>
      <c r="AF874" s="248"/>
      <c r="AI874" s="346"/>
      <c r="AN874" s="248"/>
    </row>
    <row r="875" spans="3:40" ht="15.75" customHeight="1">
      <c r="C875" s="346"/>
      <c r="F875" s="345"/>
      <c r="G875" s="345"/>
      <c r="H875" s="248"/>
      <c r="K875" s="346"/>
      <c r="P875" s="248"/>
      <c r="X875" s="248"/>
      <c r="AA875" s="346"/>
      <c r="AF875" s="248"/>
      <c r="AI875" s="346"/>
      <c r="AN875" s="248"/>
    </row>
    <row r="876" spans="3:40" ht="15.75" customHeight="1">
      <c r="C876" s="346"/>
      <c r="F876" s="345"/>
      <c r="G876" s="345"/>
      <c r="H876" s="248"/>
      <c r="K876" s="346"/>
      <c r="P876" s="248"/>
      <c r="X876" s="248"/>
      <c r="AA876" s="346"/>
      <c r="AF876" s="248"/>
      <c r="AI876" s="346"/>
      <c r="AN876" s="248"/>
    </row>
    <row r="877" spans="3:40" ht="15.75" customHeight="1">
      <c r="C877" s="346"/>
      <c r="F877" s="345"/>
      <c r="G877" s="345"/>
      <c r="H877" s="248"/>
      <c r="K877" s="346"/>
      <c r="P877" s="248"/>
      <c r="X877" s="248"/>
      <c r="AA877" s="346"/>
      <c r="AF877" s="248"/>
      <c r="AI877" s="346"/>
      <c r="AN877" s="248"/>
    </row>
    <row r="878" spans="3:40" ht="15.75" customHeight="1">
      <c r="C878" s="346"/>
      <c r="F878" s="345"/>
      <c r="G878" s="345"/>
      <c r="H878" s="248"/>
      <c r="K878" s="346"/>
      <c r="P878" s="248"/>
      <c r="X878" s="248"/>
      <c r="AA878" s="346"/>
      <c r="AF878" s="248"/>
      <c r="AI878" s="346"/>
      <c r="AN878" s="248"/>
    </row>
    <row r="879" spans="3:40" ht="15.75" customHeight="1">
      <c r="C879" s="346"/>
      <c r="F879" s="345"/>
      <c r="G879" s="345"/>
      <c r="H879" s="248"/>
      <c r="K879" s="346"/>
      <c r="P879" s="248"/>
      <c r="X879" s="248"/>
      <c r="AA879" s="346"/>
      <c r="AF879" s="248"/>
      <c r="AI879" s="346"/>
      <c r="AN879" s="248"/>
    </row>
    <row r="880" spans="3:40" ht="15.75" customHeight="1">
      <c r="C880" s="346"/>
      <c r="F880" s="345"/>
      <c r="G880" s="345"/>
      <c r="H880" s="248"/>
      <c r="K880" s="346"/>
      <c r="P880" s="248"/>
      <c r="X880" s="248"/>
      <c r="AA880" s="346"/>
      <c r="AF880" s="248"/>
      <c r="AI880" s="346"/>
      <c r="AN880" s="248"/>
    </row>
    <row r="881" spans="3:40" ht="15.75" customHeight="1">
      <c r="C881" s="346"/>
      <c r="F881" s="345"/>
      <c r="G881" s="345"/>
      <c r="H881" s="248"/>
      <c r="K881" s="346"/>
      <c r="P881" s="248"/>
      <c r="X881" s="248"/>
      <c r="AA881" s="346"/>
      <c r="AF881" s="248"/>
      <c r="AI881" s="346"/>
      <c r="AN881" s="248"/>
    </row>
    <row r="882" spans="3:40" ht="15.75" customHeight="1">
      <c r="C882" s="346"/>
      <c r="F882" s="345"/>
      <c r="G882" s="345"/>
      <c r="H882" s="248"/>
      <c r="K882" s="346"/>
      <c r="P882" s="248"/>
      <c r="X882" s="248"/>
      <c r="AA882" s="346"/>
      <c r="AF882" s="248"/>
      <c r="AI882" s="346"/>
      <c r="AN882" s="248"/>
    </row>
    <row r="883" spans="3:40" ht="15.75" customHeight="1">
      <c r="C883" s="346"/>
      <c r="F883" s="345"/>
      <c r="G883" s="345"/>
      <c r="H883" s="248"/>
      <c r="K883" s="346"/>
      <c r="P883" s="248"/>
      <c r="X883" s="248"/>
      <c r="AA883" s="346"/>
      <c r="AF883" s="248"/>
      <c r="AI883" s="346"/>
      <c r="AN883" s="248"/>
    </row>
    <row r="884" spans="3:40" ht="15.75" customHeight="1">
      <c r="C884" s="346"/>
      <c r="F884" s="345"/>
      <c r="G884" s="345"/>
      <c r="H884" s="248"/>
      <c r="K884" s="346"/>
      <c r="P884" s="248"/>
      <c r="X884" s="248"/>
      <c r="AA884" s="346"/>
      <c r="AF884" s="248"/>
      <c r="AI884" s="346"/>
      <c r="AN884" s="248"/>
    </row>
    <row r="885" spans="3:40" ht="15.75" customHeight="1">
      <c r="C885" s="346"/>
      <c r="F885" s="345"/>
      <c r="G885" s="345"/>
      <c r="H885" s="248"/>
      <c r="K885" s="346"/>
      <c r="P885" s="248"/>
      <c r="X885" s="248"/>
      <c r="AA885" s="346"/>
      <c r="AF885" s="248"/>
      <c r="AI885" s="346"/>
      <c r="AN885" s="248"/>
    </row>
    <row r="886" spans="3:40" ht="15.75" customHeight="1">
      <c r="C886" s="346"/>
      <c r="F886" s="345"/>
      <c r="G886" s="345"/>
      <c r="H886" s="248"/>
      <c r="K886" s="346"/>
      <c r="P886" s="248"/>
      <c r="X886" s="248"/>
      <c r="AA886" s="346"/>
      <c r="AF886" s="248"/>
      <c r="AI886" s="346"/>
      <c r="AN886" s="248"/>
    </row>
    <row r="887" spans="3:40" ht="15.75" customHeight="1">
      <c r="C887" s="346"/>
      <c r="F887" s="345"/>
      <c r="G887" s="345"/>
      <c r="H887" s="248"/>
      <c r="K887" s="346"/>
      <c r="P887" s="248"/>
      <c r="X887" s="248"/>
      <c r="AA887" s="346"/>
      <c r="AF887" s="248"/>
      <c r="AI887" s="346"/>
      <c r="AN887" s="248"/>
    </row>
    <row r="888" spans="3:40" ht="15.75" customHeight="1">
      <c r="C888" s="346"/>
      <c r="F888" s="345"/>
      <c r="G888" s="345"/>
      <c r="H888" s="248"/>
      <c r="K888" s="346"/>
      <c r="P888" s="248"/>
      <c r="X888" s="248"/>
      <c r="AA888" s="346"/>
      <c r="AF888" s="248"/>
      <c r="AI888" s="346"/>
      <c r="AN888" s="248"/>
    </row>
    <row r="889" spans="3:40" ht="15.75" customHeight="1">
      <c r="C889" s="346"/>
      <c r="F889" s="345"/>
      <c r="G889" s="345"/>
      <c r="H889" s="248"/>
      <c r="K889" s="346"/>
      <c r="P889" s="248"/>
      <c r="X889" s="248"/>
      <c r="AA889" s="346"/>
      <c r="AF889" s="248"/>
      <c r="AI889" s="346"/>
      <c r="AN889" s="248"/>
    </row>
    <row r="890" spans="3:40" ht="15.75" customHeight="1">
      <c r="C890" s="346"/>
      <c r="F890" s="345"/>
      <c r="G890" s="345"/>
      <c r="H890" s="248"/>
      <c r="K890" s="346"/>
      <c r="P890" s="248"/>
      <c r="X890" s="248"/>
      <c r="AA890" s="346"/>
      <c r="AF890" s="248"/>
      <c r="AI890" s="346"/>
      <c r="AN890" s="248"/>
    </row>
    <row r="891" spans="3:40" ht="15.75" customHeight="1">
      <c r="C891" s="346"/>
      <c r="F891" s="345"/>
      <c r="G891" s="345"/>
      <c r="H891" s="248"/>
      <c r="K891" s="346"/>
      <c r="P891" s="248"/>
      <c r="X891" s="248"/>
      <c r="AA891" s="346"/>
      <c r="AF891" s="248"/>
      <c r="AI891" s="346"/>
      <c r="AN891" s="248"/>
    </row>
    <row r="892" spans="3:40" ht="15.75" customHeight="1">
      <c r="C892" s="346"/>
      <c r="F892" s="345"/>
      <c r="G892" s="345"/>
      <c r="H892" s="248"/>
      <c r="K892" s="346"/>
      <c r="P892" s="248"/>
      <c r="X892" s="248"/>
      <c r="AA892" s="346"/>
      <c r="AF892" s="248"/>
      <c r="AI892" s="346"/>
      <c r="AN892" s="248"/>
    </row>
    <row r="893" spans="3:40" ht="15.75" customHeight="1">
      <c r="C893" s="346"/>
      <c r="F893" s="345"/>
      <c r="G893" s="345"/>
      <c r="H893" s="248"/>
      <c r="K893" s="346"/>
      <c r="P893" s="248"/>
      <c r="X893" s="248"/>
      <c r="AA893" s="346"/>
      <c r="AF893" s="248"/>
      <c r="AI893" s="346"/>
      <c r="AN893" s="248"/>
    </row>
    <row r="894" spans="3:40" ht="15.75" customHeight="1">
      <c r="C894" s="346"/>
      <c r="F894" s="345"/>
      <c r="G894" s="345"/>
      <c r="H894" s="248"/>
      <c r="K894" s="346"/>
      <c r="P894" s="248"/>
      <c r="X894" s="248"/>
      <c r="AA894" s="346"/>
      <c r="AF894" s="248"/>
      <c r="AI894" s="346"/>
      <c r="AN894" s="248"/>
    </row>
    <row r="895" spans="3:40" ht="15.75" customHeight="1">
      <c r="C895" s="346"/>
      <c r="F895" s="345"/>
      <c r="G895" s="345"/>
      <c r="H895" s="248"/>
      <c r="K895" s="346"/>
      <c r="P895" s="248"/>
      <c r="X895" s="248"/>
      <c r="AA895" s="346"/>
      <c r="AF895" s="248"/>
      <c r="AI895" s="346"/>
      <c r="AN895" s="248"/>
    </row>
    <row r="896" spans="3:40" ht="15.75" customHeight="1">
      <c r="C896" s="346"/>
      <c r="F896" s="345"/>
      <c r="G896" s="345"/>
      <c r="H896" s="248"/>
      <c r="K896" s="346"/>
      <c r="P896" s="248"/>
      <c r="X896" s="248"/>
      <c r="AA896" s="346"/>
      <c r="AF896" s="248"/>
      <c r="AI896" s="346"/>
      <c r="AN896" s="248"/>
    </row>
    <row r="897" spans="3:40" ht="15.75" customHeight="1">
      <c r="C897" s="346"/>
      <c r="F897" s="345"/>
      <c r="G897" s="345"/>
      <c r="H897" s="248"/>
      <c r="K897" s="346"/>
      <c r="P897" s="248"/>
      <c r="X897" s="248"/>
      <c r="AA897" s="346"/>
      <c r="AF897" s="248"/>
      <c r="AI897" s="346"/>
      <c r="AN897" s="248"/>
    </row>
    <row r="898" spans="3:40" ht="15.75" customHeight="1">
      <c r="C898" s="346"/>
      <c r="F898" s="345"/>
      <c r="G898" s="345"/>
      <c r="H898" s="248"/>
      <c r="K898" s="346"/>
      <c r="P898" s="248"/>
      <c r="X898" s="248"/>
      <c r="AA898" s="346"/>
      <c r="AF898" s="248"/>
      <c r="AI898" s="346"/>
      <c r="AN898" s="248"/>
    </row>
    <row r="899" spans="3:40" ht="15.75" customHeight="1">
      <c r="C899" s="346"/>
      <c r="F899" s="345"/>
      <c r="G899" s="345"/>
      <c r="H899" s="248"/>
      <c r="K899" s="346"/>
      <c r="P899" s="248"/>
      <c r="X899" s="248"/>
      <c r="AA899" s="346"/>
      <c r="AF899" s="248"/>
      <c r="AI899" s="346"/>
      <c r="AN899" s="248"/>
    </row>
    <row r="900" spans="3:40" ht="15.75" customHeight="1">
      <c r="C900" s="346"/>
      <c r="F900" s="345"/>
      <c r="G900" s="345"/>
      <c r="H900" s="248"/>
      <c r="K900" s="346"/>
      <c r="P900" s="248"/>
      <c r="X900" s="248"/>
      <c r="AA900" s="346"/>
      <c r="AF900" s="248"/>
      <c r="AI900" s="346"/>
      <c r="AN900" s="248"/>
    </row>
    <row r="901" spans="3:40" ht="15.75" customHeight="1">
      <c r="C901" s="346"/>
      <c r="F901" s="345"/>
      <c r="G901" s="345"/>
      <c r="H901" s="248"/>
      <c r="K901" s="346"/>
      <c r="P901" s="248"/>
      <c r="X901" s="248"/>
      <c r="AA901" s="346"/>
      <c r="AF901" s="248"/>
      <c r="AI901" s="346"/>
      <c r="AN901" s="248"/>
    </row>
    <row r="902" spans="3:40" ht="15.75" customHeight="1">
      <c r="C902" s="346"/>
      <c r="F902" s="345"/>
      <c r="G902" s="345"/>
      <c r="H902" s="248"/>
      <c r="K902" s="346"/>
      <c r="P902" s="248"/>
      <c r="X902" s="248"/>
      <c r="AA902" s="346"/>
      <c r="AF902" s="248"/>
      <c r="AI902" s="346"/>
      <c r="AN902" s="248"/>
    </row>
    <row r="903" spans="3:40" ht="15.75" customHeight="1">
      <c r="C903" s="346"/>
      <c r="F903" s="345"/>
      <c r="G903" s="345"/>
      <c r="H903" s="248"/>
      <c r="K903" s="346"/>
      <c r="P903" s="248"/>
      <c r="X903" s="248"/>
      <c r="AA903" s="346"/>
      <c r="AF903" s="248"/>
      <c r="AI903" s="346"/>
      <c r="AN903" s="248"/>
    </row>
    <row r="904" spans="3:40" ht="15.75" customHeight="1">
      <c r="C904" s="346"/>
      <c r="F904" s="345"/>
      <c r="G904" s="345"/>
      <c r="H904" s="248"/>
      <c r="K904" s="346"/>
      <c r="P904" s="248"/>
      <c r="X904" s="248"/>
      <c r="AA904" s="346"/>
      <c r="AF904" s="248"/>
      <c r="AI904" s="346"/>
      <c r="AN904" s="248"/>
    </row>
    <row r="905" spans="3:40" ht="15.75" customHeight="1">
      <c r="C905" s="346"/>
      <c r="F905" s="345"/>
      <c r="G905" s="345"/>
      <c r="H905" s="248"/>
      <c r="K905" s="346"/>
      <c r="P905" s="248"/>
      <c r="X905" s="248"/>
      <c r="AA905" s="346"/>
      <c r="AF905" s="248"/>
      <c r="AI905" s="346"/>
      <c r="AN905" s="248"/>
    </row>
    <row r="906" spans="3:40" ht="15.75" customHeight="1">
      <c r="C906" s="346"/>
      <c r="F906" s="345"/>
      <c r="G906" s="345"/>
      <c r="H906" s="248"/>
      <c r="K906" s="346"/>
      <c r="P906" s="248"/>
      <c r="X906" s="248"/>
      <c r="AA906" s="346"/>
      <c r="AF906" s="248"/>
      <c r="AI906" s="346"/>
      <c r="AN906" s="248"/>
    </row>
    <row r="907" spans="3:40" ht="15.75" customHeight="1">
      <c r="C907" s="346"/>
      <c r="F907" s="345"/>
      <c r="G907" s="345"/>
      <c r="H907" s="248"/>
      <c r="K907" s="346"/>
      <c r="P907" s="248"/>
      <c r="X907" s="248"/>
      <c r="AA907" s="346"/>
      <c r="AF907" s="248"/>
      <c r="AI907" s="346"/>
      <c r="AN907" s="248"/>
    </row>
    <row r="908" spans="3:40" ht="15.75" customHeight="1">
      <c r="C908" s="346"/>
      <c r="F908" s="345"/>
      <c r="G908" s="345"/>
      <c r="H908" s="248"/>
      <c r="K908" s="346"/>
      <c r="P908" s="248"/>
      <c r="X908" s="248"/>
      <c r="AA908" s="346"/>
      <c r="AF908" s="248"/>
      <c r="AI908" s="346"/>
      <c r="AN908" s="248"/>
    </row>
    <row r="909" spans="3:40" ht="15.75" customHeight="1">
      <c r="C909" s="346"/>
      <c r="F909" s="345"/>
      <c r="G909" s="345"/>
      <c r="H909" s="248"/>
      <c r="K909" s="346"/>
      <c r="P909" s="248"/>
      <c r="X909" s="248"/>
      <c r="AA909" s="346"/>
      <c r="AF909" s="248"/>
      <c r="AI909" s="346"/>
      <c r="AN909" s="248"/>
    </row>
    <row r="910" spans="3:40" ht="15.75" customHeight="1">
      <c r="C910" s="346"/>
      <c r="F910" s="345"/>
      <c r="G910" s="345"/>
      <c r="H910" s="248"/>
      <c r="K910" s="346"/>
      <c r="P910" s="248"/>
      <c r="X910" s="248"/>
      <c r="AA910" s="346"/>
      <c r="AF910" s="248"/>
      <c r="AI910" s="346"/>
      <c r="AN910" s="248"/>
    </row>
    <row r="911" spans="3:40" ht="15.75" customHeight="1">
      <c r="C911" s="346"/>
      <c r="F911" s="345"/>
      <c r="G911" s="345"/>
      <c r="H911" s="248"/>
      <c r="K911" s="346"/>
      <c r="P911" s="248"/>
      <c r="X911" s="248"/>
      <c r="AA911" s="346"/>
      <c r="AF911" s="248"/>
      <c r="AI911" s="346"/>
      <c r="AN911" s="248"/>
    </row>
    <row r="912" spans="3:40" ht="15.75" customHeight="1">
      <c r="C912" s="346"/>
      <c r="F912" s="345"/>
      <c r="G912" s="345"/>
      <c r="H912" s="248"/>
      <c r="K912" s="346"/>
      <c r="P912" s="248"/>
      <c r="X912" s="248"/>
      <c r="AA912" s="346"/>
      <c r="AF912" s="248"/>
      <c r="AI912" s="346"/>
      <c r="AN912" s="248"/>
    </row>
    <row r="913" spans="3:40" ht="15.75" customHeight="1">
      <c r="C913" s="346"/>
      <c r="F913" s="345"/>
      <c r="G913" s="345"/>
      <c r="H913" s="248"/>
      <c r="K913" s="346"/>
      <c r="P913" s="248"/>
      <c r="X913" s="248"/>
      <c r="AA913" s="346"/>
      <c r="AF913" s="248"/>
      <c r="AI913" s="346"/>
      <c r="AN913" s="248"/>
    </row>
    <row r="914" spans="3:40" ht="15.75" customHeight="1">
      <c r="C914" s="346"/>
      <c r="F914" s="345"/>
      <c r="G914" s="345"/>
      <c r="H914" s="248"/>
      <c r="K914" s="346"/>
      <c r="P914" s="248"/>
      <c r="X914" s="248"/>
      <c r="AA914" s="346"/>
      <c r="AF914" s="248"/>
      <c r="AI914" s="346"/>
      <c r="AN914" s="248"/>
    </row>
    <row r="915" spans="3:40" ht="15.75" customHeight="1">
      <c r="C915" s="346"/>
      <c r="F915" s="345"/>
      <c r="G915" s="345"/>
      <c r="H915" s="248"/>
      <c r="K915" s="346"/>
      <c r="P915" s="248"/>
      <c r="X915" s="248"/>
      <c r="AA915" s="346"/>
      <c r="AF915" s="248"/>
      <c r="AI915" s="346"/>
      <c r="AN915" s="248"/>
    </row>
    <row r="916" spans="3:40" ht="15.75" customHeight="1">
      <c r="C916" s="346"/>
      <c r="F916" s="345"/>
      <c r="G916" s="345"/>
      <c r="H916" s="248"/>
      <c r="K916" s="346"/>
      <c r="P916" s="248"/>
      <c r="X916" s="248"/>
      <c r="AA916" s="346"/>
      <c r="AF916" s="248"/>
      <c r="AI916" s="346"/>
      <c r="AN916" s="248"/>
    </row>
    <row r="917" spans="3:40" ht="15.75" customHeight="1">
      <c r="C917" s="346"/>
      <c r="F917" s="345"/>
      <c r="G917" s="345"/>
      <c r="H917" s="248"/>
      <c r="K917" s="346"/>
      <c r="P917" s="248"/>
      <c r="X917" s="248"/>
      <c r="AA917" s="346"/>
      <c r="AF917" s="248"/>
      <c r="AI917" s="346"/>
      <c r="AN917" s="248"/>
    </row>
    <row r="918" spans="3:40" ht="15.75" customHeight="1">
      <c r="C918" s="346"/>
      <c r="F918" s="345"/>
      <c r="G918" s="345"/>
      <c r="H918" s="248"/>
      <c r="K918" s="346"/>
      <c r="P918" s="248"/>
      <c r="X918" s="248"/>
      <c r="AA918" s="346"/>
      <c r="AF918" s="248"/>
      <c r="AI918" s="346"/>
      <c r="AN918" s="248"/>
    </row>
    <row r="919" spans="3:40" ht="15.75" customHeight="1">
      <c r="C919" s="346"/>
      <c r="F919" s="345"/>
      <c r="G919" s="345"/>
      <c r="H919" s="248"/>
      <c r="K919" s="346"/>
      <c r="P919" s="248"/>
      <c r="X919" s="248"/>
      <c r="AA919" s="346"/>
      <c r="AF919" s="248"/>
      <c r="AI919" s="346"/>
      <c r="AN919" s="248"/>
    </row>
    <row r="920" spans="3:40" ht="15.75" customHeight="1">
      <c r="C920" s="346"/>
      <c r="F920" s="345"/>
      <c r="G920" s="345"/>
      <c r="H920" s="248"/>
      <c r="K920" s="346"/>
      <c r="P920" s="248"/>
      <c r="X920" s="248"/>
      <c r="AA920" s="346"/>
      <c r="AF920" s="248"/>
      <c r="AI920" s="346"/>
      <c r="AN920" s="248"/>
    </row>
    <row r="921" spans="3:40" ht="15.75" customHeight="1">
      <c r="C921" s="346"/>
      <c r="F921" s="345"/>
      <c r="G921" s="345"/>
      <c r="H921" s="248"/>
      <c r="K921" s="346"/>
      <c r="P921" s="248"/>
      <c r="X921" s="248"/>
      <c r="AA921" s="346"/>
      <c r="AF921" s="248"/>
      <c r="AI921" s="346"/>
      <c r="AN921" s="248"/>
    </row>
    <row r="922" spans="3:40" ht="15.75" customHeight="1">
      <c r="C922" s="346"/>
      <c r="F922" s="345"/>
      <c r="G922" s="345"/>
      <c r="H922" s="248"/>
      <c r="K922" s="346"/>
      <c r="P922" s="248"/>
      <c r="X922" s="248"/>
      <c r="AA922" s="346"/>
      <c r="AF922" s="248"/>
      <c r="AI922" s="346"/>
      <c r="AN922" s="248"/>
    </row>
    <row r="923" spans="3:40" ht="15.75" customHeight="1">
      <c r="C923" s="346"/>
      <c r="F923" s="345"/>
      <c r="G923" s="345"/>
      <c r="H923" s="248"/>
      <c r="K923" s="346"/>
      <c r="P923" s="248"/>
      <c r="X923" s="248"/>
      <c r="AA923" s="346"/>
      <c r="AF923" s="248"/>
      <c r="AI923" s="346"/>
      <c r="AN923" s="248"/>
    </row>
    <row r="924" spans="3:40" ht="15.75" customHeight="1">
      <c r="C924" s="346"/>
      <c r="F924" s="345"/>
      <c r="G924" s="345"/>
      <c r="H924" s="248"/>
      <c r="K924" s="346"/>
      <c r="P924" s="248"/>
      <c r="X924" s="248"/>
      <c r="AA924" s="346"/>
      <c r="AF924" s="248"/>
      <c r="AI924" s="346"/>
      <c r="AN924" s="248"/>
    </row>
    <row r="925" spans="3:40" ht="15.75" customHeight="1">
      <c r="C925" s="346"/>
      <c r="F925" s="345"/>
      <c r="G925" s="345"/>
      <c r="H925" s="248"/>
      <c r="K925" s="346"/>
      <c r="P925" s="248"/>
      <c r="X925" s="248"/>
      <c r="AA925" s="346"/>
      <c r="AF925" s="248"/>
      <c r="AI925" s="346"/>
      <c r="AN925" s="248"/>
    </row>
    <row r="926" spans="3:40" ht="15.75" customHeight="1">
      <c r="C926" s="346"/>
      <c r="F926" s="345"/>
      <c r="G926" s="345"/>
      <c r="H926" s="248"/>
      <c r="K926" s="346"/>
      <c r="P926" s="248"/>
      <c r="X926" s="248"/>
      <c r="AA926" s="346"/>
      <c r="AF926" s="248"/>
      <c r="AI926" s="346"/>
      <c r="AN926" s="248"/>
    </row>
    <row r="927" spans="3:40" ht="15.75" customHeight="1">
      <c r="C927" s="346"/>
      <c r="F927" s="345"/>
      <c r="G927" s="345"/>
      <c r="H927" s="248"/>
      <c r="K927" s="346"/>
      <c r="P927" s="248"/>
      <c r="X927" s="248"/>
      <c r="AA927" s="346"/>
      <c r="AF927" s="248"/>
      <c r="AI927" s="346"/>
      <c r="AN927" s="248"/>
    </row>
    <row r="928" spans="3:40" ht="15.75" customHeight="1">
      <c r="C928" s="346"/>
      <c r="F928" s="345"/>
      <c r="G928" s="345"/>
      <c r="H928" s="248"/>
      <c r="K928" s="346"/>
      <c r="P928" s="248"/>
      <c r="X928" s="248"/>
      <c r="AA928" s="346"/>
      <c r="AF928" s="248"/>
      <c r="AI928" s="346"/>
      <c r="AN928" s="248"/>
    </row>
    <row r="929" spans="3:40" ht="15.75" customHeight="1">
      <c r="C929" s="346"/>
      <c r="F929" s="345"/>
      <c r="G929" s="345"/>
      <c r="H929" s="248"/>
      <c r="K929" s="346"/>
      <c r="P929" s="248"/>
      <c r="X929" s="248"/>
      <c r="AA929" s="346"/>
      <c r="AF929" s="248"/>
      <c r="AI929" s="346"/>
      <c r="AN929" s="248"/>
    </row>
    <row r="930" spans="3:40" ht="15.75" customHeight="1">
      <c r="C930" s="346"/>
      <c r="F930" s="345"/>
      <c r="G930" s="345"/>
      <c r="H930" s="248"/>
      <c r="K930" s="346"/>
      <c r="P930" s="248"/>
      <c r="X930" s="248"/>
      <c r="AA930" s="346"/>
      <c r="AF930" s="248"/>
      <c r="AI930" s="346"/>
      <c r="AN930" s="248"/>
    </row>
    <row r="931" spans="3:40" ht="15.75" customHeight="1">
      <c r="C931" s="346"/>
      <c r="F931" s="345"/>
      <c r="G931" s="345"/>
      <c r="H931" s="248"/>
      <c r="K931" s="346"/>
      <c r="P931" s="248"/>
      <c r="X931" s="248"/>
      <c r="AA931" s="346"/>
      <c r="AF931" s="248"/>
      <c r="AI931" s="346"/>
      <c r="AN931" s="248"/>
    </row>
    <row r="932" spans="3:40" ht="15.75" customHeight="1">
      <c r="C932" s="346"/>
      <c r="F932" s="345"/>
      <c r="G932" s="345"/>
      <c r="H932" s="248"/>
      <c r="K932" s="346"/>
      <c r="P932" s="248"/>
      <c r="X932" s="248"/>
      <c r="AA932" s="346"/>
      <c r="AF932" s="248"/>
      <c r="AI932" s="346"/>
      <c r="AN932" s="248"/>
    </row>
    <row r="933" spans="3:40" ht="15.75" customHeight="1">
      <c r="C933" s="346"/>
      <c r="F933" s="345"/>
      <c r="G933" s="345"/>
      <c r="H933" s="248"/>
      <c r="K933" s="346"/>
      <c r="P933" s="248"/>
      <c r="X933" s="248"/>
      <c r="AA933" s="346"/>
      <c r="AF933" s="248"/>
      <c r="AI933" s="346"/>
      <c r="AN933" s="248"/>
    </row>
    <row r="934" spans="3:40" ht="15.75" customHeight="1">
      <c r="C934" s="346"/>
      <c r="F934" s="345"/>
      <c r="G934" s="345"/>
      <c r="H934" s="248"/>
      <c r="K934" s="346"/>
      <c r="P934" s="248"/>
      <c r="X934" s="248"/>
      <c r="AA934" s="346"/>
      <c r="AF934" s="248"/>
      <c r="AI934" s="346"/>
      <c r="AN934" s="248"/>
    </row>
    <row r="935" spans="3:40" ht="15.75" customHeight="1">
      <c r="C935" s="346"/>
      <c r="F935" s="345"/>
      <c r="G935" s="345"/>
      <c r="H935" s="248"/>
      <c r="K935" s="346"/>
      <c r="P935" s="248"/>
      <c r="X935" s="248"/>
      <c r="AA935" s="346"/>
      <c r="AF935" s="248"/>
      <c r="AI935" s="346"/>
      <c r="AN935" s="248"/>
    </row>
    <row r="936" spans="3:40" ht="15.75" customHeight="1">
      <c r="C936" s="346"/>
      <c r="F936" s="345"/>
      <c r="G936" s="345"/>
      <c r="H936" s="248"/>
      <c r="K936" s="346"/>
      <c r="P936" s="248"/>
      <c r="X936" s="248"/>
      <c r="AA936" s="346"/>
      <c r="AF936" s="248"/>
      <c r="AI936" s="346"/>
      <c r="AN936" s="248"/>
    </row>
    <row r="937" spans="3:40" ht="15.75" customHeight="1">
      <c r="C937" s="346"/>
      <c r="F937" s="345"/>
      <c r="G937" s="345"/>
      <c r="H937" s="248"/>
      <c r="K937" s="346"/>
      <c r="P937" s="248"/>
      <c r="X937" s="248"/>
      <c r="AA937" s="346"/>
      <c r="AF937" s="248"/>
      <c r="AI937" s="346"/>
      <c r="AN937" s="248"/>
    </row>
    <row r="938" spans="3:40" ht="15.75" customHeight="1">
      <c r="C938" s="346"/>
      <c r="F938" s="345"/>
      <c r="G938" s="345"/>
      <c r="H938" s="248"/>
      <c r="K938" s="346"/>
      <c r="P938" s="248"/>
      <c r="X938" s="248"/>
      <c r="AA938" s="346"/>
      <c r="AF938" s="248"/>
      <c r="AI938" s="346"/>
      <c r="AN938" s="248"/>
    </row>
    <row r="939" spans="3:40" ht="15.75" customHeight="1">
      <c r="C939" s="346"/>
      <c r="F939" s="345"/>
      <c r="G939" s="345"/>
      <c r="H939" s="248"/>
      <c r="K939" s="346"/>
      <c r="P939" s="248"/>
      <c r="X939" s="248"/>
      <c r="AA939" s="346"/>
      <c r="AF939" s="248"/>
      <c r="AI939" s="346"/>
      <c r="AN939" s="248"/>
    </row>
    <row r="940" spans="3:40" ht="15.75" customHeight="1">
      <c r="C940" s="346"/>
      <c r="F940" s="345"/>
      <c r="G940" s="345"/>
      <c r="H940" s="248"/>
      <c r="K940" s="346"/>
      <c r="P940" s="248"/>
      <c r="X940" s="248"/>
      <c r="AA940" s="346"/>
      <c r="AF940" s="248"/>
      <c r="AI940" s="346"/>
      <c r="AN940" s="248"/>
    </row>
    <row r="941" spans="3:40" ht="15.75" customHeight="1">
      <c r="C941" s="346"/>
      <c r="F941" s="345"/>
      <c r="G941" s="345"/>
      <c r="H941" s="248"/>
      <c r="K941" s="346"/>
      <c r="P941" s="248"/>
      <c r="X941" s="248"/>
      <c r="AA941" s="346"/>
      <c r="AF941" s="248"/>
      <c r="AI941" s="346"/>
      <c r="AN941" s="248"/>
    </row>
    <row r="942" spans="3:40" ht="15.75" customHeight="1">
      <c r="C942" s="346"/>
      <c r="F942" s="345"/>
      <c r="G942" s="345"/>
      <c r="H942" s="248"/>
      <c r="K942" s="346"/>
      <c r="P942" s="248"/>
      <c r="X942" s="248"/>
      <c r="AA942" s="346"/>
      <c r="AF942" s="248"/>
      <c r="AI942" s="346"/>
      <c r="AN942" s="248"/>
    </row>
    <row r="943" spans="3:40" ht="15.75" customHeight="1">
      <c r="C943" s="346"/>
      <c r="F943" s="345"/>
      <c r="G943" s="345"/>
      <c r="H943" s="248"/>
      <c r="K943" s="346"/>
      <c r="P943" s="248"/>
      <c r="X943" s="248"/>
      <c r="AA943" s="346"/>
      <c r="AF943" s="248"/>
      <c r="AI943" s="346"/>
      <c r="AN943" s="248"/>
    </row>
    <row r="944" spans="3:40" ht="15.75" customHeight="1">
      <c r="C944" s="346"/>
      <c r="F944" s="345"/>
      <c r="G944" s="345"/>
      <c r="H944" s="248"/>
      <c r="K944" s="346"/>
      <c r="P944" s="248"/>
      <c r="X944" s="248"/>
      <c r="AA944" s="346"/>
      <c r="AF944" s="248"/>
      <c r="AI944" s="346"/>
      <c r="AN944" s="248"/>
    </row>
    <row r="945" spans="3:40" ht="15.75" customHeight="1">
      <c r="C945" s="346"/>
      <c r="F945" s="345"/>
      <c r="G945" s="345"/>
      <c r="H945" s="248"/>
      <c r="K945" s="346"/>
      <c r="P945" s="248"/>
      <c r="X945" s="248"/>
      <c r="AA945" s="346"/>
      <c r="AF945" s="248"/>
      <c r="AI945" s="346"/>
      <c r="AN945" s="248"/>
    </row>
    <row r="946" spans="3:40" ht="15.75" customHeight="1">
      <c r="C946" s="346"/>
      <c r="F946" s="345"/>
      <c r="G946" s="345"/>
      <c r="H946" s="248"/>
      <c r="K946" s="346"/>
      <c r="P946" s="248"/>
      <c r="X946" s="248"/>
      <c r="AA946" s="346"/>
      <c r="AF946" s="248"/>
      <c r="AI946" s="346"/>
      <c r="AN946" s="248"/>
    </row>
    <row r="947" spans="3:40" ht="15.75" customHeight="1">
      <c r="C947" s="346"/>
      <c r="F947" s="345"/>
      <c r="G947" s="345"/>
      <c r="H947" s="248"/>
      <c r="K947" s="346"/>
      <c r="P947" s="248"/>
      <c r="X947" s="248"/>
      <c r="AA947" s="346"/>
      <c r="AF947" s="248"/>
      <c r="AI947" s="346"/>
      <c r="AN947" s="248"/>
    </row>
    <row r="948" spans="3:40" ht="15.75" customHeight="1">
      <c r="C948" s="346"/>
      <c r="F948" s="345"/>
      <c r="G948" s="345"/>
      <c r="H948" s="248"/>
      <c r="K948" s="346"/>
      <c r="P948" s="248"/>
      <c r="X948" s="248"/>
      <c r="AA948" s="346"/>
      <c r="AF948" s="248"/>
      <c r="AI948" s="346"/>
      <c r="AN948" s="248"/>
    </row>
    <row r="949" spans="3:40" ht="15.75" customHeight="1">
      <c r="C949" s="346"/>
      <c r="F949" s="345"/>
      <c r="G949" s="345"/>
      <c r="H949" s="248"/>
      <c r="K949" s="346"/>
      <c r="P949" s="248"/>
      <c r="X949" s="248"/>
      <c r="AA949" s="346"/>
      <c r="AF949" s="248"/>
      <c r="AI949" s="346"/>
      <c r="AN949" s="248"/>
    </row>
    <row r="950" spans="3:40" ht="15.75" customHeight="1">
      <c r="C950" s="346"/>
      <c r="F950" s="345"/>
      <c r="G950" s="345"/>
      <c r="H950" s="248"/>
      <c r="K950" s="346"/>
      <c r="P950" s="248"/>
      <c r="X950" s="248"/>
      <c r="AA950" s="346"/>
      <c r="AF950" s="248"/>
      <c r="AI950" s="346"/>
      <c r="AN950" s="248"/>
    </row>
    <row r="951" spans="3:40" ht="15.75" customHeight="1">
      <c r="C951" s="346"/>
      <c r="F951" s="345"/>
      <c r="G951" s="345"/>
      <c r="H951" s="248"/>
      <c r="K951" s="346"/>
      <c r="P951" s="248"/>
      <c r="X951" s="248"/>
      <c r="AA951" s="346"/>
      <c r="AF951" s="248"/>
      <c r="AI951" s="346"/>
      <c r="AN951" s="248"/>
    </row>
    <row r="952" spans="3:40" ht="15.75" customHeight="1">
      <c r="C952" s="346"/>
      <c r="F952" s="345"/>
      <c r="G952" s="345"/>
      <c r="H952" s="248"/>
      <c r="K952" s="346"/>
      <c r="P952" s="248"/>
      <c r="X952" s="248"/>
      <c r="AA952" s="346"/>
      <c r="AF952" s="248"/>
      <c r="AI952" s="346"/>
      <c r="AN952" s="248"/>
    </row>
    <row r="953" spans="3:40" ht="15.75" customHeight="1">
      <c r="C953" s="346"/>
      <c r="F953" s="345"/>
      <c r="G953" s="345"/>
      <c r="H953" s="248"/>
      <c r="K953" s="346"/>
      <c r="P953" s="248"/>
      <c r="X953" s="248"/>
      <c r="AA953" s="346"/>
      <c r="AF953" s="248"/>
      <c r="AI953" s="346"/>
      <c r="AN953" s="248"/>
    </row>
    <row r="954" spans="3:40" ht="15.75" customHeight="1">
      <c r="C954" s="346"/>
      <c r="F954" s="345"/>
      <c r="G954" s="345"/>
      <c r="H954" s="248"/>
      <c r="K954" s="346"/>
      <c r="P954" s="248"/>
      <c r="X954" s="248"/>
      <c r="AA954" s="346"/>
      <c r="AF954" s="248"/>
      <c r="AI954" s="346"/>
      <c r="AN954" s="248"/>
    </row>
    <row r="955" spans="3:40" ht="15.75" customHeight="1">
      <c r="C955" s="346"/>
      <c r="F955" s="345"/>
      <c r="G955" s="345"/>
      <c r="H955" s="248"/>
      <c r="K955" s="346"/>
      <c r="P955" s="248"/>
      <c r="X955" s="248"/>
      <c r="AA955" s="346"/>
      <c r="AF955" s="248"/>
      <c r="AI955" s="346"/>
      <c r="AN955" s="248"/>
    </row>
    <row r="956" spans="3:40" ht="15.75" customHeight="1">
      <c r="C956" s="346"/>
      <c r="F956" s="345"/>
      <c r="G956" s="345"/>
      <c r="H956" s="248"/>
      <c r="K956" s="346"/>
      <c r="P956" s="248"/>
      <c r="X956" s="248"/>
      <c r="AA956" s="346"/>
      <c r="AF956" s="248"/>
      <c r="AI956" s="346"/>
      <c r="AN956" s="248"/>
    </row>
    <row r="957" spans="3:40" ht="15.75" customHeight="1">
      <c r="C957" s="346"/>
      <c r="F957" s="345"/>
      <c r="G957" s="345"/>
      <c r="H957" s="248"/>
      <c r="K957" s="346"/>
      <c r="P957" s="248"/>
      <c r="X957" s="248"/>
      <c r="AA957" s="346"/>
      <c r="AF957" s="248"/>
      <c r="AI957" s="346"/>
      <c r="AN957" s="248"/>
    </row>
    <row r="958" spans="3:40" ht="15.75" customHeight="1">
      <c r="C958" s="346"/>
      <c r="F958" s="345"/>
      <c r="G958" s="345"/>
      <c r="H958" s="248"/>
      <c r="K958" s="346"/>
      <c r="P958" s="248"/>
      <c r="X958" s="248"/>
      <c r="AA958" s="346"/>
      <c r="AF958" s="248"/>
      <c r="AI958" s="346"/>
      <c r="AN958" s="248"/>
    </row>
    <row r="959" spans="3:40" ht="15.75" customHeight="1">
      <c r="C959" s="346"/>
      <c r="F959" s="345"/>
      <c r="G959" s="345"/>
      <c r="H959" s="248"/>
      <c r="K959" s="346"/>
      <c r="P959" s="248"/>
      <c r="X959" s="248"/>
      <c r="AA959" s="346"/>
      <c r="AF959" s="248"/>
      <c r="AI959" s="346"/>
      <c r="AN959" s="248"/>
    </row>
    <row r="960" spans="3:40" ht="15.75" customHeight="1">
      <c r="C960" s="346"/>
      <c r="F960" s="345"/>
      <c r="G960" s="345"/>
      <c r="H960" s="248"/>
      <c r="K960" s="346"/>
      <c r="P960" s="248"/>
      <c r="X960" s="248"/>
      <c r="AA960" s="346"/>
      <c r="AF960" s="248"/>
      <c r="AI960" s="346"/>
      <c r="AN960" s="248"/>
    </row>
    <row r="961" spans="3:40" ht="15.75" customHeight="1">
      <c r="C961" s="346"/>
      <c r="F961" s="345"/>
      <c r="G961" s="345"/>
      <c r="H961" s="248"/>
      <c r="K961" s="346"/>
      <c r="P961" s="248"/>
      <c r="X961" s="248"/>
      <c r="AA961" s="346"/>
      <c r="AF961" s="248"/>
      <c r="AI961" s="346"/>
      <c r="AN961" s="248"/>
    </row>
    <row r="962" spans="3:40" ht="15.75" customHeight="1">
      <c r="C962" s="346"/>
      <c r="F962" s="345"/>
      <c r="G962" s="345"/>
      <c r="H962" s="248"/>
      <c r="K962" s="346"/>
      <c r="P962" s="248"/>
      <c r="X962" s="248"/>
      <c r="AA962" s="346"/>
      <c r="AF962" s="248"/>
      <c r="AI962" s="346"/>
      <c r="AN962" s="248"/>
    </row>
    <row r="963" spans="3:40" ht="15.75" customHeight="1">
      <c r="C963" s="346"/>
      <c r="F963" s="345"/>
      <c r="G963" s="345"/>
      <c r="H963" s="248"/>
      <c r="K963" s="346"/>
      <c r="P963" s="248"/>
      <c r="X963" s="248"/>
      <c r="AA963" s="346"/>
      <c r="AF963" s="248"/>
      <c r="AI963" s="346"/>
      <c r="AN963" s="248"/>
    </row>
    <row r="964" spans="3:40" ht="15.75" customHeight="1">
      <c r="C964" s="346"/>
      <c r="F964" s="345"/>
      <c r="G964" s="345"/>
      <c r="H964" s="248"/>
      <c r="K964" s="346"/>
      <c r="P964" s="248"/>
      <c r="X964" s="248"/>
      <c r="AA964" s="346"/>
      <c r="AF964" s="248"/>
      <c r="AI964" s="346"/>
      <c r="AN964" s="248"/>
    </row>
    <row r="965" spans="3:40" ht="15.75" customHeight="1">
      <c r="C965" s="346"/>
      <c r="F965" s="345"/>
      <c r="G965" s="345"/>
      <c r="H965" s="248"/>
      <c r="K965" s="346"/>
      <c r="P965" s="248"/>
      <c r="X965" s="248"/>
      <c r="AA965" s="346"/>
      <c r="AF965" s="248"/>
      <c r="AI965" s="346"/>
      <c r="AN965" s="248"/>
    </row>
    <row r="966" spans="3:40" ht="15.75" customHeight="1">
      <c r="C966" s="346"/>
      <c r="F966" s="345"/>
      <c r="G966" s="345"/>
      <c r="H966" s="248"/>
      <c r="K966" s="346"/>
      <c r="P966" s="248"/>
      <c r="X966" s="248"/>
      <c r="AA966" s="346"/>
      <c r="AF966" s="248"/>
      <c r="AI966" s="346"/>
      <c r="AN966" s="248"/>
    </row>
    <row r="967" spans="3:40" ht="15.75" customHeight="1">
      <c r="C967" s="346"/>
      <c r="F967" s="345"/>
      <c r="G967" s="345"/>
      <c r="H967" s="248"/>
      <c r="K967" s="346"/>
      <c r="P967" s="248"/>
      <c r="X967" s="248"/>
      <c r="AA967" s="346"/>
      <c r="AF967" s="248"/>
      <c r="AI967" s="346"/>
      <c r="AN967" s="248"/>
    </row>
    <row r="968" spans="3:40" ht="15.75" customHeight="1">
      <c r="C968" s="346"/>
      <c r="F968" s="345"/>
      <c r="G968" s="345"/>
      <c r="H968" s="248"/>
      <c r="K968" s="346"/>
      <c r="P968" s="248"/>
      <c r="X968" s="248"/>
      <c r="AA968" s="346"/>
      <c r="AF968" s="248"/>
      <c r="AI968" s="346"/>
      <c r="AN968" s="248"/>
    </row>
    <row r="969" spans="3:40" ht="15.75" customHeight="1">
      <c r="C969" s="346"/>
      <c r="F969" s="345"/>
      <c r="G969" s="345"/>
      <c r="H969" s="248"/>
      <c r="K969" s="346"/>
      <c r="P969" s="248"/>
      <c r="X969" s="248"/>
      <c r="AA969" s="346"/>
      <c r="AF969" s="248"/>
      <c r="AI969" s="346"/>
      <c r="AN969" s="248"/>
    </row>
    <row r="970" spans="3:40" ht="15.75" customHeight="1">
      <c r="C970" s="346"/>
      <c r="F970" s="345"/>
      <c r="G970" s="345"/>
      <c r="H970" s="248"/>
      <c r="K970" s="346"/>
      <c r="P970" s="248"/>
      <c r="X970" s="248"/>
      <c r="AA970" s="346"/>
      <c r="AF970" s="248"/>
      <c r="AI970" s="346"/>
      <c r="AN970" s="248"/>
    </row>
    <row r="971" spans="3:40" ht="15.75" customHeight="1">
      <c r="C971" s="346"/>
      <c r="F971" s="345"/>
      <c r="G971" s="345"/>
      <c r="H971" s="248"/>
      <c r="K971" s="346"/>
      <c r="P971" s="248"/>
      <c r="X971" s="248"/>
      <c r="AA971" s="346"/>
      <c r="AF971" s="248"/>
      <c r="AI971" s="346"/>
      <c r="AN971" s="248"/>
    </row>
    <row r="972" spans="3:40" ht="15.75" customHeight="1">
      <c r="C972" s="346"/>
      <c r="F972" s="345"/>
      <c r="G972" s="345"/>
      <c r="H972" s="248"/>
      <c r="K972" s="346"/>
      <c r="P972" s="248"/>
      <c r="X972" s="248"/>
      <c r="AA972" s="346"/>
      <c r="AF972" s="248"/>
      <c r="AI972" s="346"/>
      <c r="AN972" s="248"/>
    </row>
    <row r="973" spans="3:40" ht="15.75" customHeight="1">
      <c r="C973" s="346"/>
      <c r="F973" s="345"/>
      <c r="G973" s="345"/>
      <c r="H973" s="248"/>
      <c r="K973" s="346"/>
      <c r="P973" s="248"/>
      <c r="X973" s="248"/>
      <c r="AA973" s="346"/>
      <c r="AF973" s="248"/>
      <c r="AI973" s="346"/>
      <c r="AN973" s="248"/>
    </row>
    <row r="974" spans="3:40" ht="15.75" customHeight="1">
      <c r="C974" s="346"/>
      <c r="F974" s="345"/>
      <c r="G974" s="345"/>
      <c r="H974" s="248"/>
      <c r="K974" s="346"/>
      <c r="P974" s="248"/>
      <c r="X974" s="248"/>
      <c r="AA974" s="346"/>
      <c r="AF974" s="248"/>
      <c r="AI974" s="346"/>
      <c r="AN974" s="248"/>
    </row>
    <row r="975" spans="3:40" ht="15.75" customHeight="1">
      <c r="C975" s="346"/>
      <c r="F975" s="345"/>
      <c r="G975" s="345"/>
      <c r="H975" s="248"/>
      <c r="K975" s="346"/>
      <c r="P975" s="248"/>
      <c r="X975" s="248"/>
      <c r="AA975" s="346"/>
      <c r="AF975" s="248"/>
      <c r="AI975" s="346"/>
      <c r="AN975" s="248"/>
    </row>
    <row r="976" spans="3:40" ht="15.75" customHeight="1">
      <c r="C976" s="346"/>
      <c r="F976" s="345"/>
      <c r="G976" s="345"/>
      <c r="H976" s="248"/>
      <c r="K976" s="346"/>
      <c r="P976" s="248"/>
      <c r="X976" s="248"/>
      <c r="AA976" s="346"/>
      <c r="AF976" s="248"/>
      <c r="AI976" s="346"/>
      <c r="AN976" s="248"/>
    </row>
    <row r="977" spans="3:40" ht="15.75" customHeight="1">
      <c r="C977" s="346"/>
      <c r="F977" s="345"/>
      <c r="G977" s="345"/>
      <c r="H977" s="248"/>
      <c r="K977" s="346"/>
      <c r="P977" s="248"/>
      <c r="X977" s="248"/>
      <c r="AA977" s="346"/>
      <c r="AF977" s="248"/>
      <c r="AI977" s="346"/>
      <c r="AN977" s="248"/>
    </row>
    <row r="978" spans="3:40" ht="15.75" customHeight="1">
      <c r="C978" s="346"/>
      <c r="F978" s="345"/>
      <c r="G978" s="345"/>
      <c r="H978" s="248"/>
      <c r="K978" s="346"/>
      <c r="P978" s="248"/>
      <c r="X978" s="248"/>
      <c r="AA978" s="346"/>
      <c r="AF978" s="248"/>
      <c r="AI978" s="346"/>
      <c r="AN978" s="248"/>
    </row>
    <row r="979" spans="3:40" ht="15.75" customHeight="1">
      <c r="C979" s="346"/>
      <c r="F979" s="345"/>
      <c r="G979" s="345"/>
      <c r="H979" s="248"/>
      <c r="K979" s="346"/>
      <c r="P979" s="248"/>
      <c r="X979" s="248"/>
      <c r="AA979" s="346"/>
      <c r="AF979" s="248"/>
      <c r="AI979" s="346"/>
      <c r="AN979" s="248"/>
    </row>
    <row r="980" spans="3:40" ht="15.75" customHeight="1">
      <c r="C980" s="346"/>
      <c r="F980" s="345"/>
      <c r="G980" s="345"/>
      <c r="H980" s="248"/>
      <c r="K980" s="346"/>
      <c r="P980" s="248"/>
      <c r="X980" s="248"/>
      <c r="AA980" s="346"/>
      <c r="AF980" s="248"/>
      <c r="AI980" s="346"/>
      <c r="AN980" s="248"/>
    </row>
    <row r="981" spans="3:40" ht="15.75" customHeight="1">
      <c r="C981" s="346"/>
      <c r="F981" s="345"/>
      <c r="G981" s="345"/>
      <c r="H981" s="248"/>
      <c r="K981" s="346"/>
      <c r="P981" s="248"/>
      <c r="X981" s="248"/>
      <c r="AA981" s="346"/>
      <c r="AF981" s="248"/>
      <c r="AI981" s="346"/>
      <c r="AN981" s="248"/>
    </row>
    <row r="982" spans="3:40" ht="15.75" customHeight="1">
      <c r="C982" s="346"/>
      <c r="F982" s="345"/>
      <c r="G982" s="345"/>
      <c r="H982" s="248"/>
      <c r="K982" s="346"/>
      <c r="P982" s="248"/>
      <c r="X982" s="248"/>
      <c r="AA982" s="346"/>
      <c r="AF982" s="248"/>
      <c r="AI982" s="346"/>
      <c r="AN982" s="248"/>
    </row>
    <row r="983" spans="3:40" ht="15.75" customHeight="1">
      <c r="C983" s="346"/>
      <c r="F983" s="345"/>
      <c r="G983" s="345"/>
      <c r="H983" s="248"/>
      <c r="K983" s="346"/>
      <c r="P983" s="248"/>
      <c r="X983" s="248"/>
      <c r="AA983" s="346"/>
      <c r="AF983" s="248"/>
      <c r="AI983" s="346"/>
      <c r="AN983" s="248"/>
    </row>
    <row r="984" spans="3:40" ht="15.75" customHeight="1">
      <c r="C984" s="346"/>
      <c r="F984" s="345"/>
      <c r="G984" s="345"/>
      <c r="H984" s="248"/>
      <c r="K984" s="346"/>
      <c r="P984" s="248"/>
      <c r="X984" s="248"/>
      <c r="AA984" s="346"/>
      <c r="AF984" s="248"/>
      <c r="AI984" s="346"/>
      <c r="AN984" s="248"/>
    </row>
    <row r="985" spans="3:40" ht="15.75" customHeight="1">
      <c r="C985" s="346"/>
      <c r="F985" s="345"/>
      <c r="G985" s="345"/>
      <c r="H985" s="248"/>
      <c r="K985" s="346"/>
      <c r="P985" s="248"/>
      <c r="X985" s="248"/>
      <c r="AA985" s="346"/>
      <c r="AF985" s="248"/>
      <c r="AI985" s="346"/>
      <c r="AN985" s="248"/>
    </row>
    <row r="986" spans="3:40" ht="15.75" customHeight="1">
      <c r="C986" s="346"/>
      <c r="F986" s="345"/>
      <c r="G986" s="345"/>
      <c r="H986" s="248"/>
      <c r="K986" s="346"/>
      <c r="P986" s="248"/>
      <c r="X986" s="248"/>
      <c r="AA986" s="346"/>
      <c r="AF986" s="248"/>
      <c r="AI986" s="346"/>
      <c r="AN986" s="248"/>
    </row>
    <row r="987" spans="3:40" ht="15.75" customHeight="1">
      <c r="C987" s="346"/>
      <c r="F987" s="345"/>
      <c r="G987" s="345"/>
      <c r="H987" s="248"/>
      <c r="K987" s="346"/>
      <c r="P987" s="248"/>
      <c r="X987" s="248"/>
      <c r="AA987" s="346"/>
      <c r="AF987" s="248"/>
      <c r="AI987" s="346"/>
      <c r="AN987" s="248"/>
    </row>
    <row r="988" spans="3:40" ht="15.75" customHeight="1">
      <c r="C988" s="346"/>
      <c r="F988" s="345"/>
      <c r="G988" s="345"/>
      <c r="H988" s="248"/>
      <c r="K988" s="346"/>
      <c r="P988" s="248"/>
      <c r="X988" s="248"/>
      <c r="AA988" s="346"/>
      <c r="AF988" s="248"/>
      <c r="AI988" s="346"/>
      <c r="AN988" s="248"/>
    </row>
    <row r="989" spans="3:40" ht="15.75" customHeight="1">
      <c r="C989" s="346"/>
      <c r="F989" s="345"/>
      <c r="G989" s="345"/>
      <c r="H989" s="248"/>
      <c r="K989" s="346"/>
      <c r="P989" s="248"/>
      <c r="X989" s="248"/>
      <c r="AA989" s="346"/>
      <c r="AF989" s="248"/>
      <c r="AI989" s="346"/>
      <c r="AN989" s="248"/>
    </row>
    <row r="990" spans="3:40" ht="15.75" customHeight="1">
      <c r="C990" s="346"/>
      <c r="F990" s="345"/>
      <c r="G990" s="345"/>
      <c r="H990" s="248"/>
      <c r="K990" s="346"/>
      <c r="P990" s="248"/>
      <c r="X990" s="248"/>
      <c r="AA990" s="346"/>
      <c r="AF990" s="248"/>
      <c r="AI990" s="346"/>
      <c r="AN990" s="248"/>
    </row>
    <row r="991" spans="3:40" ht="15.75" customHeight="1">
      <c r="C991" s="346"/>
      <c r="F991" s="345"/>
      <c r="G991" s="345"/>
      <c r="H991" s="248"/>
      <c r="K991" s="346"/>
      <c r="P991" s="248"/>
      <c r="X991" s="248"/>
      <c r="AA991" s="346"/>
      <c r="AF991" s="248"/>
      <c r="AI991" s="346"/>
      <c r="AN991" s="248"/>
    </row>
    <row r="992" spans="3:40" ht="15.75" customHeight="1">
      <c r="C992" s="346"/>
      <c r="F992" s="345"/>
      <c r="G992" s="345"/>
      <c r="H992" s="248"/>
      <c r="K992" s="346"/>
      <c r="P992" s="248"/>
      <c r="X992" s="248"/>
      <c r="AA992" s="346"/>
      <c r="AF992" s="248"/>
      <c r="AI992" s="346"/>
      <c r="AN992" s="248"/>
    </row>
    <row r="993" spans="3:40" ht="15.75" customHeight="1">
      <c r="C993" s="346"/>
      <c r="F993" s="345"/>
      <c r="G993" s="345"/>
      <c r="H993" s="248"/>
      <c r="K993" s="346"/>
      <c r="P993" s="248"/>
      <c r="X993" s="248"/>
      <c r="AA993" s="346"/>
      <c r="AF993" s="248"/>
      <c r="AI993" s="346"/>
      <c r="AN993" s="248"/>
    </row>
    <row r="994" spans="3:40" ht="15.75" customHeight="1">
      <c r="C994" s="346"/>
      <c r="F994" s="345"/>
      <c r="G994" s="345"/>
      <c r="H994" s="248"/>
      <c r="K994" s="346"/>
      <c r="P994" s="248"/>
      <c r="X994" s="248"/>
      <c r="AA994" s="346"/>
      <c r="AF994" s="248"/>
      <c r="AI994" s="346"/>
      <c r="AN994" s="248"/>
    </row>
    <row r="995" spans="3:40" ht="15.75" customHeight="1">
      <c r="C995" s="346"/>
      <c r="F995" s="345"/>
      <c r="G995" s="345"/>
      <c r="H995" s="248"/>
      <c r="K995" s="346"/>
      <c r="P995" s="248"/>
      <c r="X995" s="248"/>
      <c r="AA995" s="346"/>
      <c r="AF995" s="248"/>
      <c r="AI995" s="346"/>
      <c r="AN995" s="248"/>
    </row>
    <row r="996" spans="3:40" ht="15.75" customHeight="1">
      <c r="C996" s="346"/>
      <c r="F996" s="345"/>
      <c r="G996" s="345"/>
      <c r="H996" s="248"/>
      <c r="K996" s="346"/>
      <c r="P996" s="248"/>
      <c r="X996" s="248"/>
      <c r="AA996" s="346"/>
      <c r="AF996" s="248"/>
      <c r="AI996" s="346"/>
      <c r="AN996" s="248"/>
    </row>
    <row r="997" spans="3:40" ht="15.75" customHeight="1">
      <c r="C997" s="346"/>
      <c r="F997" s="345"/>
      <c r="G997" s="345"/>
      <c r="H997" s="248"/>
      <c r="K997" s="346"/>
      <c r="P997" s="248"/>
      <c r="X997" s="248"/>
      <c r="AA997" s="346"/>
      <c r="AF997" s="248"/>
      <c r="AI997" s="346"/>
      <c r="AN997" s="248"/>
    </row>
    <row r="998" spans="3:40" ht="15.75" customHeight="1">
      <c r="C998" s="346"/>
      <c r="F998" s="345"/>
      <c r="G998" s="345"/>
      <c r="H998" s="248"/>
      <c r="K998" s="346"/>
      <c r="P998" s="248"/>
      <c r="X998" s="248"/>
      <c r="AA998" s="346"/>
      <c r="AF998" s="248"/>
      <c r="AI998" s="346"/>
      <c r="AN998" s="248"/>
    </row>
    <row r="999" spans="3:40" ht="15.75" customHeight="1">
      <c r="C999" s="346"/>
      <c r="F999" s="345"/>
      <c r="G999" s="345"/>
      <c r="H999" s="248"/>
      <c r="K999" s="346"/>
      <c r="P999" s="248"/>
      <c r="X999" s="248"/>
      <c r="AA999" s="346"/>
      <c r="AF999" s="248"/>
      <c r="AI999" s="346"/>
      <c r="AN999" s="248"/>
    </row>
    <row r="1000" spans="3:40" ht="15.75" customHeight="1">
      <c r="C1000" s="346"/>
      <c r="F1000" s="345"/>
      <c r="G1000" s="345"/>
      <c r="H1000" s="248"/>
      <c r="K1000" s="346"/>
      <c r="P1000" s="248"/>
      <c r="X1000" s="248"/>
      <c r="AA1000" s="346"/>
      <c r="AF1000" s="248"/>
      <c r="AI1000" s="346"/>
      <c r="AN1000" s="248"/>
    </row>
  </sheetData>
  <mergeCells count="18">
    <mergeCell ref="D1:J1"/>
    <mergeCell ref="D2:E2"/>
    <mergeCell ref="K2:AO2"/>
    <mergeCell ref="A3:A4"/>
    <mergeCell ref="C3:D3"/>
    <mergeCell ref="K3:L3"/>
    <mergeCell ref="S3:T3"/>
    <mergeCell ref="Z17:Z23"/>
    <mergeCell ref="B24:B29"/>
    <mergeCell ref="AA3:AB3"/>
    <mergeCell ref="AI3:AJ3"/>
    <mergeCell ref="A5:A16"/>
    <mergeCell ref="A17:A29"/>
    <mergeCell ref="J17:J23"/>
    <mergeCell ref="R17:R23"/>
    <mergeCell ref="R24:R29"/>
    <mergeCell ref="AH17:AH23"/>
    <mergeCell ref="AH24:AH29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zoomScale="87" workbookViewId="0">
      <selection activeCell="H18" sqref="H18"/>
    </sheetView>
  </sheetViews>
  <sheetFormatPr defaultColWidth="11.25" defaultRowHeight="15" customHeight="1"/>
  <cols>
    <col min="1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6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4.75" style="246" bestFit="1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25" style="246" customWidth="1"/>
    <col min="28" max="28" width="3.625" style="246" customWidth="1"/>
    <col min="29" max="31" width="5.25" style="246" hidden="1" customWidth="1"/>
    <col min="32" max="32" width="2.75" style="246" customWidth="1"/>
    <col min="33" max="33" width="3.625" style="246" customWidth="1"/>
    <col min="34" max="16384" width="11.25" style="246"/>
  </cols>
  <sheetData>
    <row r="1" spans="1:33" ht="19.5" customHeight="1">
      <c r="A1" s="245"/>
      <c r="B1" s="245"/>
      <c r="C1" s="245"/>
      <c r="D1" s="591" t="s">
        <v>15</v>
      </c>
      <c r="E1" s="592"/>
      <c r="F1" s="592"/>
      <c r="G1" s="592"/>
      <c r="H1" s="592"/>
      <c r="I1" s="592"/>
      <c r="J1" s="592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189</v>
      </c>
      <c r="X1" s="248"/>
      <c r="Z1" s="245"/>
      <c r="AA1" s="245"/>
      <c r="AB1" s="245"/>
      <c r="AC1" s="245"/>
      <c r="AD1" s="245"/>
      <c r="AE1" s="245"/>
      <c r="AF1" s="248"/>
      <c r="AG1" s="245"/>
    </row>
    <row r="2" spans="1:33" ht="13.5" customHeight="1" thickBot="1">
      <c r="A2" s="377" t="s">
        <v>19</v>
      </c>
      <c r="B2" s="250" t="s">
        <v>20</v>
      </c>
      <c r="C2" s="378" t="s">
        <v>21</v>
      </c>
      <c r="D2" s="593">
        <v>70</v>
      </c>
      <c r="E2" s="594"/>
      <c r="F2" s="251"/>
      <c r="G2" s="251"/>
      <c r="H2" s="251"/>
      <c r="I2" s="251"/>
      <c r="J2" s="252"/>
      <c r="K2" s="595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</row>
    <row r="3" spans="1:33" ht="13.5" customHeight="1">
      <c r="A3" s="596" t="s">
        <v>22</v>
      </c>
      <c r="B3" s="253"/>
      <c r="C3" s="598">
        <v>46139</v>
      </c>
      <c r="D3" s="599"/>
      <c r="E3" s="254"/>
      <c r="F3" s="254"/>
      <c r="G3" s="254"/>
      <c r="H3" s="255"/>
      <c r="I3" s="256" t="s">
        <v>23</v>
      </c>
      <c r="J3" s="253"/>
      <c r="K3" s="598">
        <v>46140</v>
      </c>
      <c r="L3" s="599"/>
      <c r="M3" s="254"/>
      <c r="N3" s="254"/>
      <c r="O3" s="254"/>
      <c r="P3" s="255"/>
      <c r="Q3" s="256" t="s">
        <v>140</v>
      </c>
      <c r="R3" s="253"/>
      <c r="S3" s="598">
        <v>46141</v>
      </c>
      <c r="T3" s="599"/>
      <c r="U3" s="254"/>
      <c r="V3" s="254"/>
      <c r="W3" s="254"/>
      <c r="X3" s="255"/>
      <c r="Y3" s="256" t="s">
        <v>25</v>
      </c>
      <c r="Z3" s="253"/>
      <c r="AA3" s="598">
        <v>46142</v>
      </c>
      <c r="AB3" s="599"/>
      <c r="AC3" s="254"/>
      <c r="AD3" s="254"/>
      <c r="AE3" s="254"/>
      <c r="AF3" s="255"/>
      <c r="AG3" s="256" t="s">
        <v>26</v>
      </c>
    </row>
    <row r="4" spans="1:33" ht="13.5" customHeight="1">
      <c r="A4" s="597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</row>
    <row r="5" spans="1:33" ht="13.5" customHeight="1">
      <c r="A5" s="629" t="s">
        <v>36</v>
      </c>
      <c r="B5" s="560"/>
      <c r="C5" s="262"/>
      <c r="D5" s="263"/>
      <c r="E5" s="264"/>
      <c r="F5" s="265"/>
      <c r="G5" s="266"/>
      <c r="H5" s="267"/>
      <c r="I5" s="268"/>
      <c r="J5" s="631" t="s">
        <v>40</v>
      </c>
      <c r="K5" s="380" t="s">
        <v>40</v>
      </c>
      <c r="L5" s="364">
        <v>240</v>
      </c>
      <c r="M5" s="376"/>
      <c r="N5" s="366"/>
      <c r="O5" s="381"/>
      <c r="P5" s="267">
        <f>(L5*$D$2)/1000</f>
        <v>16.8</v>
      </c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</row>
    <row r="6" spans="1:33" ht="13.5" customHeight="1">
      <c r="A6" s="621"/>
      <c r="B6" s="269" t="s">
        <v>37</v>
      </c>
      <c r="C6" s="262" t="s">
        <v>38</v>
      </c>
      <c r="D6" s="263">
        <v>70</v>
      </c>
      <c r="E6" s="270"/>
      <c r="F6" s="265"/>
      <c r="G6" s="271"/>
      <c r="H6" s="267">
        <f t="shared" ref="H6:H7" si="0">(D6*$D$2)/1000</f>
        <v>4.9000000000000004</v>
      </c>
      <c r="I6" s="268"/>
      <c r="J6" s="632"/>
      <c r="K6" s="380"/>
      <c r="L6" s="364"/>
      <c r="M6" s="376"/>
      <c r="N6" s="366"/>
      <c r="O6" s="381"/>
      <c r="P6" s="239"/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 t="shared" ref="X6:X7" si="1">(T6*$D$2)/1000</f>
        <v>4.9000000000000004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16.8</v>
      </c>
      <c r="AG6" s="268"/>
    </row>
    <row r="7" spans="1:33" ht="13.5" customHeight="1">
      <c r="A7" s="621"/>
      <c r="B7" s="269" t="s">
        <v>41</v>
      </c>
      <c r="C7" s="262" t="s">
        <v>63</v>
      </c>
      <c r="D7" s="263">
        <v>60</v>
      </c>
      <c r="E7" s="270"/>
      <c r="F7" s="265"/>
      <c r="G7" s="271"/>
      <c r="H7" s="267">
        <f t="shared" si="0"/>
        <v>4.2</v>
      </c>
      <c r="I7" s="268"/>
      <c r="J7" s="632"/>
      <c r="K7" s="380"/>
      <c r="L7" s="364"/>
      <c r="M7" s="376"/>
      <c r="N7" s="366"/>
      <c r="O7" s="381"/>
      <c r="P7" s="239"/>
      <c r="Q7" s="268"/>
      <c r="R7" s="269" t="s">
        <v>41</v>
      </c>
      <c r="S7" s="262" t="s">
        <v>63</v>
      </c>
      <c r="T7" s="263">
        <v>60</v>
      </c>
      <c r="U7" s="270"/>
      <c r="V7" s="265"/>
      <c r="W7" s="271"/>
      <c r="X7" s="267">
        <f t="shared" si="1"/>
        <v>4.2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</row>
    <row r="8" spans="1:33" ht="13.5" customHeight="1">
      <c r="A8" s="621"/>
      <c r="B8" s="561"/>
      <c r="C8" s="262"/>
      <c r="D8" s="263"/>
      <c r="E8" s="270"/>
      <c r="F8" s="265"/>
      <c r="G8" s="271"/>
      <c r="H8" s="267"/>
      <c r="I8" s="268"/>
      <c r="J8" s="632"/>
      <c r="K8" s="380"/>
      <c r="L8" s="364"/>
      <c r="M8" s="376"/>
      <c r="N8" s="366"/>
      <c r="O8" s="381"/>
      <c r="P8" s="239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</row>
    <row r="9" spans="1:33" ht="13.5" customHeight="1">
      <c r="A9" s="621"/>
      <c r="B9" s="561"/>
      <c r="C9" s="262"/>
      <c r="D9" s="263"/>
      <c r="E9" s="270"/>
      <c r="F9" s="265"/>
      <c r="G9" s="271"/>
      <c r="H9" s="267"/>
      <c r="I9" s="268"/>
      <c r="J9" s="632"/>
      <c r="K9" s="380"/>
      <c r="L9" s="364"/>
      <c r="M9" s="376"/>
      <c r="N9" s="366"/>
      <c r="O9" s="381"/>
      <c r="P9" s="239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</row>
    <row r="10" spans="1:33" ht="13.5" customHeight="1">
      <c r="A10" s="621"/>
      <c r="B10" s="562"/>
      <c r="C10" s="262"/>
      <c r="D10" s="263"/>
      <c r="E10" s="270"/>
      <c r="F10" s="265"/>
      <c r="G10" s="271"/>
      <c r="H10" s="267"/>
      <c r="I10" s="268"/>
      <c r="J10" s="633"/>
      <c r="K10" s="380"/>
      <c r="L10" s="364"/>
      <c r="M10" s="376"/>
      <c r="N10" s="366"/>
      <c r="O10" s="381"/>
      <c r="P10" s="239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</row>
    <row r="11" spans="1:33" ht="13.5" customHeight="1">
      <c r="A11" s="621"/>
      <c r="B11" s="269"/>
      <c r="C11" s="273"/>
      <c r="D11" s="274"/>
      <c r="E11" s="275"/>
      <c r="F11" s="276"/>
      <c r="G11" s="277"/>
      <c r="H11" s="267"/>
      <c r="I11" s="268"/>
      <c r="J11" s="411"/>
      <c r="K11" s="331"/>
      <c r="L11" s="331"/>
      <c r="M11" s="331"/>
      <c r="N11" s="331"/>
      <c r="O11" s="331"/>
      <c r="P11" s="331"/>
      <c r="Q11" s="387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</row>
    <row r="12" spans="1:33" ht="13.5" customHeight="1">
      <c r="A12" s="621"/>
      <c r="B12" s="269"/>
      <c r="C12" s="273"/>
      <c r="D12" s="274"/>
      <c r="E12" s="278"/>
      <c r="F12" s="265"/>
      <c r="G12" s="279"/>
      <c r="H12" s="267"/>
      <c r="I12" s="268"/>
      <c r="J12" s="412"/>
      <c r="K12" s="391"/>
      <c r="L12" s="392"/>
      <c r="M12" s="393"/>
      <c r="N12" s="394"/>
      <c r="O12" s="394"/>
      <c r="P12" s="395"/>
      <c r="Q12" s="387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</row>
    <row r="13" spans="1:33" ht="13.5" customHeight="1">
      <c r="A13" s="621"/>
      <c r="B13" s="269"/>
      <c r="C13" s="273"/>
      <c r="D13" s="280"/>
      <c r="E13" s="281"/>
      <c r="F13" s="281"/>
      <c r="G13" s="282"/>
      <c r="H13" s="267"/>
      <c r="I13" s="268"/>
      <c r="J13" s="412"/>
      <c r="K13" s="391"/>
      <c r="L13" s="393"/>
      <c r="M13" s="393"/>
      <c r="N13" s="393"/>
      <c r="O13" s="393"/>
      <c r="P13" s="395"/>
      <c r="Q13" s="387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</row>
    <row r="14" spans="1:33" ht="13.5" customHeight="1">
      <c r="A14" s="621"/>
      <c r="B14" s="269"/>
      <c r="C14" s="283"/>
      <c r="D14" s="284"/>
      <c r="E14" s="285"/>
      <c r="F14" s="278"/>
      <c r="G14" s="279"/>
      <c r="H14" s="267"/>
      <c r="I14" s="268"/>
      <c r="J14" s="269"/>
      <c r="K14" s="388"/>
      <c r="L14" s="389"/>
      <c r="M14" s="390"/>
      <c r="N14" s="282"/>
      <c r="O14" s="265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</row>
    <row r="15" spans="1:33" ht="13.5" customHeight="1">
      <c r="A15" s="621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</row>
    <row r="16" spans="1:33" ht="13.5" customHeight="1" thickBot="1">
      <c r="A16" s="622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</row>
    <row r="17" spans="1:33" ht="13.5" customHeight="1">
      <c r="A17" s="630" t="s">
        <v>48</v>
      </c>
      <c r="B17" s="600" t="s">
        <v>244</v>
      </c>
      <c r="C17" s="295" t="s">
        <v>242</v>
      </c>
      <c r="D17" s="296">
        <v>15</v>
      </c>
      <c r="E17" s="297"/>
      <c r="F17" s="298"/>
      <c r="G17" s="299"/>
      <c r="H17" s="300">
        <v>1</v>
      </c>
      <c r="I17" s="301"/>
      <c r="J17" s="607" t="s">
        <v>208</v>
      </c>
      <c r="K17" s="356" t="s">
        <v>209</v>
      </c>
      <c r="L17" s="304">
        <v>30</v>
      </c>
      <c r="M17" s="382"/>
      <c r="N17" s="383"/>
      <c r="O17" s="384"/>
      <c r="P17" s="267">
        <f>(L17*$D$2)/1000</f>
        <v>2.1</v>
      </c>
      <c r="Q17" s="301"/>
      <c r="R17" s="607" t="s">
        <v>147</v>
      </c>
      <c r="S17" s="356" t="s">
        <v>49</v>
      </c>
      <c r="T17" s="304">
        <v>15</v>
      </c>
      <c r="U17" s="359"/>
      <c r="V17" s="357"/>
      <c r="W17" s="306"/>
      <c r="X17" s="267">
        <f>(T17*$D$2)/1000</f>
        <v>1.05</v>
      </c>
      <c r="Y17" s="301"/>
      <c r="Z17" s="607" t="s">
        <v>150</v>
      </c>
      <c r="AA17" s="356" t="s">
        <v>151</v>
      </c>
      <c r="AB17" s="304">
        <v>160</v>
      </c>
      <c r="AC17" s="382"/>
      <c r="AD17" s="383"/>
      <c r="AE17" s="384"/>
      <c r="AF17" s="300">
        <f>(AB17*$D$2)/1000</f>
        <v>11.2</v>
      </c>
      <c r="AG17" s="301"/>
    </row>
    <row r="18" spans="1:33" ht="13.5" customHeight="1">
      <c r="A18" s="621"/>
      <c r="B18" s="601"/>
      <c r="C18" s="273" t="s">
        <v>243</v>
      </c>
      <c r="D18" s="280">
        <v>10</v>
      </c>
      <c r="E18" s="314"/>
      <c r="F18" s="277"/>
      <c r="G18" s="279"/>
      <c r="H18" s="267">
        <v>1</v>
      </c>
      <c r="I18" s="268"/>
      <c r="J18" s="608"/>
      <c r="K18" s="321"/>
      <c r="L18" s="317"/>
      <c r="M18" s="322"/>
      <c r="N18" s="323"/>
      <c r="O18" s="232"/>
      <c r="P18" s="349"/>
      <c r="Q18" s="268"/>
      <c r="R18" s="608"/>
      <c r="S18" s="321" t="s">
        <v>72</v>
      </c>
      <c r="T18" s="317">
        <v>10</v>
      </c>
      <c r="U18" s="322"/>
      <c r="V18" s="323"/>
      <c r="W18" s="232"/>
      <c r="X18" s="267">
        <f t="shared" ref="X18:X21" si="2">(T18*$D$2)/1000</f>
        <v>0.7</v>
      </c>
      <c r="Y18" s="268"/>
      <c r="Z18" s="608"/>
      <c r="AA18" s="321"/>
      <c r="AB18" s="317"/>
      <c r="AC18" s="322"/>
      <c r="AD18" s="323"/>
      <c r="AE18" s="232"/>
      <c r="AF18" s="349"/>
      <c r="AG18" s="268"/>
    </row>
    <row r="19" spans="1:33" ht="13.5" customHeight="1">
      <c r="A19" s="621"/>
      <c r="B19" s="601"/>
      <c r="C19" s="273"/>
      <c r="D19" s="280"/>
      <c r="E19" s="314"/>
      <c r="F19" s="277"/>
      <c r="G19" s="279"/>
      <c r="H19" s="267"/>
      <c r="I19" s="268"/>
      <c r="J19" s="608"/>
      <c r="K19" s="321"/>
      <c r="L19" s="317"/>
      <c r="M19" s="322"/>
      <c r="N19" s="323"/>
      <c r="O19" s="232"/>
      <c r="P19" s="240"/>
      <c r="Q19" s="268"/>
      <c r="R19" s="608"/>
      <c r="S19" s="321" t="s">
        <v>50</v>
      </c>
      <c r="T19" s="317">
        <v>20</v>
      </c>
      <c r="U19" s="322"/>
      <c r="V19" s="323"/>
      <c r="W19" s="232"/>
      <c r="X19" s="267">
        <f t="shared" si="2"/>
        <v>1.4</v>
      </c>
      <c r="Y19" s="268"/>
      <c r="Z19" s="608"/>
      <c r="AA19" s="321"/>
      <c r="AB19" s="317"/>
      <c r="AC19" s="322"/>
      <c r="AD19" s="323"/>
      <c r="AE19" s="232"/>
      <c r="AF19" s="240"/>
      <c r="AG19" s="268"/>
    </row>
    <row r="20" spans="1:33" ht="13.5" customHeight="1">
      <c r="A20" s="621"/>
      <c r="B20" s="601"/>
      <c r="C20" s="273"/>
      <c r="D20" s="280"/>
      <c r="E20" s="314"/>
      <c r="F20" s="277"/>
      <c r="G20" s="279"/>
      <c r="H20" s="267"/>
      <c r="I20" s="268"/>
      <c r="J20" s="608"/>
      <c r="K20" s="321"/>
      <c r="L20" s="317"/>
      <c r="M20" s="322"/>
      <c r="N20" s="323"/>
      <c r="O20" s="232"/>
      <c r="P20" s="240"/>
      <c r="Q20" s="268"/>
      <c r="R20" s="608"/>
      <c r="S20" s="321" t="s">
        <v>148</v>
      </c>
      <c r="T20" s="317">
        <v>80</v>
      </c>
      <c r="U20" s="322"/>
      <c r="V20" s="323"/>
      <c r="W20" s="232"/>
      <c r="X20" s="267">
        <f t="shared" si="2"/>
        <v>5.6</v>
      </c>
      <c r="Y20" s="268"/>
      <c r="Z20" s="608"/>
      <c r="AA20" s="321"/>
      <c r="AB20" s="317"/>
      <c r="AC20" s="322"/>
      <c r="AD20" s="323"/>
      <c r="AE20" s="232"/>
      <c r="AF20" s="240"/>
      <c r="AG20" s="268"/>
    </row>
    <row r="21" spans="1:33" ht="13.5" customHeight="1">
      <c r="A21" s="621"/>
      <c r="B21" s="601"/>
      <c r="C21" s="273"/>
      <c r="D21" s="280"/>
      <c r="E21" s="314"/>
      <c r="F21" s="277"/>
      <c r="G21" s="279"/>
      <c r="H21" s="267"/>
      <c r="I21" s="268"/>
      <c r="J21" s="608"/>
      <c r="K21" s="321"/>
      <c r="L21" s="317"/>
      <c r="M21" s="363"/>
      <c r="N21" s="363"/>
      <c r="O21" s="232"/>
      <c r="P21" s="240"/>
      <c r="Q21" s="268"/>
      <c r="R21" s="608"/>
      <c r="S21" s="321" t="s">
        <v>73</v>
      </c>
      <c r="T21" s="317">
        <v>15</v>
      </c>
      <c r="U21" s="322"/>
      <c r="V21" s="323"/>
      <c r="W21" s="232"/>
      <c r="X21" s="267">
        <f t="shared" si="2"/>
        <v>1.05</v>
      </c>
      <c r="Y21" s="268"/>
      <c r="Z21" s="608"/>
      <c r="AA21" s="321"/>
      <c r="AB21" s="317"/>
      <c r="AC21" s="363"/>
      <c r="AD21" s="363"/>
      <c r="AE21" s="232"/>
      <c r="AF21" s="240"/>
      <c r="AG21" s="268"/>
    </row>
    <row r="22" spans="1:33" ht="13.5" customHeight="1">
      <c r="A22" s="621"/>
      <c r="B22" s="601"/>
      <c r="C22" s="320"/>
      <c r="D22" s="280"/>
      <c r="E22" s="314"/>
      <c r="F22" s="277"/>
      <c r="G22" s="279"/>
      <c r="H22" s="267"/>
      <c r="I22" s="268"/>
      <c r="J22" s="608"/>
      <c r="K22" s="321"/>
      <c r="L22" s="317"/>
      <c r="M22" s="363"/>
      <c r="N22" s="363"/>
      <c r="O22" s="232"/>
      <c r="P22" s="240"/>
      <c r="Q22" s="268"/>
      <c r="R22" s="608"/>
      <c r="S22" s="321"/>
      <c r="T22" s="317"/>
      <c r="U22" s="322"/>
      <c r="V22" s="323"/>
      <c r="W22" s="232"/>
      <c r="X22" s="240"/>
      <c r="Y22" s="268"/>
      <c r="Z22" s="608"/>
      <c r="AA22" s="321"/>
      <c r="AB22" s="317"/>
      <c r="AC22" s="363"/>
      <c r="AD22" s="363"/>
      <c r="AE22" s="232"/>
      <c r="AF22" s="240"/>
      <c r="AG22" s="268"/>
    </row>
    <row r="23" spans="1:33" ht="13.5" customHeight="1">
      <c r="A23" s="621"/>
      <c r="B23" s="602"/>
      <c r="C23" s="273"/>
      <c r="D23" s="280"/>
      <c r="E23" s="278"/>
      <c r="F23" s="278"/>
      <c r="G23" s="279"/>
      <c r="H23" s="267"/>
      <c r="I23" s="268"/>
      <c r="J23" s="609"/>
      <c r="K23" s="321"/>
      <c r="L23" s="317"/>
      <c r="M23" s="363"/>
      <c r="N23" s="363"/>
      <c r="O23" s="232"/>
      <c r="P23" s="239"/>
      <c r="Q23" s="268"/>
      <c r="R23" s="609"/>
      <c r="S23" s="321"/>
      <c r="T23" s="317"/>
      <c r="U23" s="322"/>
      <c r="V23" s="323"/>
      <c r="W23" s="232"/>
      <c r="X23" s="239"/>
      <c r="Y23" s="268"/>
      <c r="Z23" s="609"/>
      <c r="AA23" s="321"/>
      <c r="AB23" s="317"/>
      <c r="AC23" s="363"/>
      <c r="AD23" s="363"/>
      <c r="AE23" s="232"/>
      <c r="AF23" s="239"/>
      <c r="AG23" s="268"/>
    </row>
    <row r="24" spans="1:33" ht="13.5" customHeight="1">
      <c r="A24" s="621"/>
      <c r="B24" s="327"/>
      <c r="C24" s="273"/>
      <c r="D24" s="280"/>
      <c r="E24" s="278"/>
      <c r="F24" s="278"/>
      <c r="G24" s="279"/>
      <c r="H24" s="267"/>
      <c r="I24" s="268"/>
      <c r="J24" s="269" t="s">
        <v>245</v>
      </c>
      <c r="K24" s="273" t="s">
        <v>247</v>
      </c>
      <c r="L24" s="280">
        <v>10</v>
      </c>
      <c r="M24" s="278"/>
      <c r="N24" s="278"/>
      <c r="O24" s="279"/>
      <c r="P24" s="267">
        <v>1</v>
      </c>
      <c r="Q24" s="268"/>
      <c r="R24" s="610"/>
      <c r="S24" s="321"/>
      <c r="T24" s="317"/>
      <c r="U24" s="363"/>
      <c r="V24" s="363"/>
      <c r="W24" s="232"/>
      <c r="X24" s="267"/>
      <c r="Y24" s="268"/>
      <c r="Z24" s="610" t="s">
        <v>12</v>
      </c>
      <c r="AA24" s="321" t="s">
        <v>12</v>
      </c>
      <c r="AB24" s="317">
        <v>190</v>
      </c>
      <c r="AC24" s="363"/>
      <c r="AD24" s="363"/>
      <c r="AE24" s="232"/>
      <c r="AF24" s="267">
        <f t="shared" ref="AF24" si="3">(AB24*$D$2)/1000</f>
        <v>13.3</v>
      </c>
      <c r="AG24" s="268"/>
    </row>
    <row r="25" spans="1:33" ht="13.5" customHeight="1">
      <c r="A25" s="621"/>
      <c r="B25" s="269"/>
      <c r="C25" s="328"/>
      <c r="D25" s="280"/>
      <c r="E25" s="278"/>
      <c r="F25" s="265"/>
      <c r="G25" s="279"/>
      <c r="H25" s="267"/>
      <c r="I25" s="268"/>
      <c r="J25" s="269" t="s">
        <v>246</v>
      </c>
      <c r="K25" s="328"/>
      <c r="L25" s="280"/>
      <c r="M25" s="278"/>
      <c r="N25" s="265"/>
      <c r="O25" s="279"/>
      <c r="P25" s="267"/>
      <c r="Q25" s="268"/>
      <c r="R25" s="618"/>
      <c r="S25" s="365"/>
      <c r="T25" s="317"/>
      <c r="U25" s="363"/>
      <c r="V25" s="366"/>
      <c r="W25" s="232"/>
      <c r="X25" s="348"/>
      <c r="Y25" s="268"/>
      <c r="Z25" s="618"/>
      <c r="AA25" s="365"/>
      <c r="AB25" s="317"/>
      <c r="AC25" s="363"/>
      <c r="AD25" s="366"/>
      <c r="AE25" s="232"/>
      <c r="AF25" s="348"/>
      <c r="AG25" s="268"/>
    </row>
    <row r="26" spans="1:33" ht="13.5" customHeight="1">
      <c r="A26" s="621"/>
      <c r="B26" s="269"/>
      <c r="C26" s="273"/>
      <c r="D26" s="280"/>
      <c r="E26" s="275"/>
      <c r="F26" s="275"/>
      <c r="G26" s="266"/>
      <c r="H26" s="267"/>
      <c r="I26" s="332"/>
      <c r="J26" s="269"/>
      <c r="K26" s="273"/>
      <c r="L26" s="280"/>
      <c r="M26" s="275"/>
      <c r="N26" s="275"/>
      <c r="O26" s="266"/>
      <c r="P26" s="267"/>
      <c r="Q26" s="332"/>
      <c r="R26" s="618"/>
      <c r="S26" s="321"/>
      <c r="T26" s="317"/>
      <c r="U26" s="367"/>
      <c r="V26" s="367"/>
      <c r="W26" s="368"/>
      <c r="X26" s="348"/>
      <c r="Y26" s="332"/>
      <c r="Z26" s="618"/>
      <c r="AA26" s="321"/>
      <c r="AB26" s="317"/>
      <c r="AC26" s="367"/>
      <c r="AD26" s="367"/>
      <c r="AE26" s="368"/>
      <c r="AF26" s="348"/>
      <c r="AG26" s="332"/>
    </row>
    <row r="27" spans="1:33" ht="13.5" customHeight="1">
      <c r="A27" s="621"/>
      <c r="B27" s="269"/>
      <c r="C27" s="273"/>
      <c r="D27" s="280"/>
      <c r="E27" s="263"/>
      <c r="F27" s="278"/>
      <c r="G27" s="279"/>
      <c r="H27" s="267"/>
      <c r="I27" s="268"/>
      <c r="J27" s="574" t="s">
        <v>248</v>
      </c>
      <c r="K27" s="321" t="s">
        <v>12</v>
      </c>
      <c r="L27" s="317">
        <v>190</v>
      </c>
      <c r="M27" s="363"/>
      <c r="N27" s="363"/>
      <c r="O27" s="232"/>
      <c r="P27" s="267">
        <f t="shared" ref="P27" si="4">(L27*$D$2)/1000</f>
        <v>13.3</v>
      </c>
      <c r="Q27" s="268"/>
      <c r="R27" s="618"/>
      <c r="S27" s="321"/>
      <c r="T27" s="317"/>
      <c r="U27" s="369"/>
      <c r="V27" s="363"/>
      <c r="W27" s="232"/>
      <c r="X27" s="239"/>
      <c r="Y27" s="268"/>
      <c r="Z27" s="618"/>
      <c r="AA27" s="321"/>
      <c r="AB27" s="317"/>
      <c r="AC27" s="369"/>
      <c r="AD27" s="363"/>
      <c r="AE27" s="232"/>
      <c r="AF27" s="239"/>
      <c r="AG27" s="268"/>
    </row>
    <row r="28" spans="1:33" ht="13.5" customHeight="1">
      <c r="A28" s="621"/>
      <c r="B28" s="269"/>
      <c r="C28" s="273"/>
      <c r="D28" s="280"/>
      <c r="E28" s="263"/>
      <c r="F28" s="278"/>
      <c r="G28" s="279"/>
      <c r="H28" s="267"/>
      <c r="I28" s="268"/>
      <c r="J28" s="269" t="s">
        <v>249</v>
      </c>
      <c r="K28" s="273"/>
      <c r="L28" s="280"/>
      <c r="M28" s="263"/>
      <c r="N28" s="278"/>
      <c r="O28" s="279"/>
      <c r="P28" s="267"/>
      <c r="Q28" s="268"/>
      <c r="R28" s="618"/>
      <c r="S28" s="321"/>
      <c r="T28" s="317"/>
      <c r="U28" s="364"/>
      <c r="V28" s="363"/>
      <c r="W28" s="232"/>
      <c r="X28" s="348"/>
      <c r="Y28" s="268"/>
      <c r="Z28" s="618"/>
      <c r="AA28" s="321"/>
      <c r="AB28" s="317"/>
      <c r="AC28" s="364"/>
      <c r="AD28" s="363"/>
      <c r="AE28" s="232"/>
      <c r="AF28" s="348"/>
      <c r="AG28" s="268"/>
    </row>
    <row r="29" spans="1:33" ht="13.5" customHeight="1" thickBot="1">
      <c r="A29" s="622"/>
      <c r="B29" s="333"/>
      <c r="C29" s="334"/>
      <c r="D29" s="334"/>
      <c r="E29" s="335"/>
      <c r="F29" s="336"/>
      <c r="G29" s="337"/>
      <c r="H29" s="291"/>
      <c r="I29" s="338"/>
      <c r="J29" s="333"/>
      <c r="K29" s="334"/>
      <c r="L29" s="334"/>
      <c r="M29" s="335"/>
      <c r="N29" s="336"/>
      <c r="O29" s="337"/>
      <c r="P29" s="291"/>
      <c r="Q29" s="338"/>
      <c r="R29" s="619"/>
      <c r="S29" s="372"/>
      <c r="T29" s="372"/>
      <c r="U29" s="373"/>
      <c r="V29" s="374"/>
      <c r="W29" s="375"/>
      <c r="X29" s="350"/>
      <c r="Y29" s="338"/>
      <c r="Z29" s="619"/>
      <c r="AA29" s="372"/>
      <c r="AB29" s="372"/>
      <c r="AC29" s="373"/>
      <c r="AD29" s="374"/>
      <c r="AE29" s="375"/>
      <c r="AF29" s="350"/>
      <c r="AG29" s="338"/>
    </row>
    <row r="30" spans="1:33" ht="13.5" customHeight="1">
      <c r="B30" s="343"/>
      <c r="C30" s="344" t="s">
        <v>60</v>
      </c>
      <c r="F30" s="345"/>
      <c r="G30" s="345"/>
      <c r="H30" s="248"/>
      <c r="J30" s="343"/>
      <c r="K30" s="344" t="s">
        <v>61</v>
      </c>
      <c r="L30" s="343"/>
      <c r="P30" s="248"/>
      <c r="R30" s="343"/>
      <c r="S30" s="343" t="s">
        <v>62</v>
      </c>
      <c r="X30" s="248"/>
      <c r="Z30" s="343"/>
    </row>
    <row r="31" spans="1:33" ht="13.5" customHeight="1">
      <c r="B31" s="343"/>
      <c r="C31" s="344"/>
      <c r="F31" s="345"/>
      <c r="G31" s="345"/>
      <c r="H31" s="248"/>
      <c r="J31" s="343"/>
      <c r="K31" s="344"/>
      <c r="L31" s="343"/>
      <c r="P31" s="248"/>
      <c r="R31" s="343"/>
      <c r="S31" s="343"/>
      <c r="X31" s="248"/>
      <c r="Z31" s="343"/>
    </row>
    <row r="32" spans="1:33" ht="15.75" customHeight="1"/>
    <row r="33" spans="3:32" ht="15.75" customHeight="1">
      <c r="C33" s="346"/>
      <c r="F33" s="345"/>
      <c r="G33" s="345"/>
      <c r="H33" s="248"/>
      <c r="K33" s="346"/>
      <c r="P33" s="248"/>
      <c r="X33" s="248"/>
      <c r="AB33" s="474"/>
      <c r="AC33" s="473"/>
      <c r="AD33" s="394"/>
    </row>
    <row r="34" spans="3:32" ht="15.75" customHeight="1">
      <c r="C34" s="346"/>
      <c r="F34" s="345"/>
      <c r="G34" s="345"/>
      <c r="H34" s="248"/>
      <c r="K34" s="346"/>
      <c r="P34" s="248"/>
      <c r="AA34" s="346"/>
      <c r="AF34" s="248"/>
    </row>
    <row r="35" spans="3:32" ht="15.75" customHeight="1">
      <c r="C35" s="346"/>
      <c r="F35" s="345"/>
      <c r="G35" s="345"/>
      <c r="H35" s="248"/>
      <c r="K35" s="346"/>
      <c r="P35" s="248"/>
      <c r="AA35" s="346"/>
      <c r="AF35" s="248"/>
    </row>
    <row r="36" spans="3:32" ht="15.75" customHeight="1">
      <c r="C36" s="346"/>
      <c r="F36" s="345"/>
      <c r="G36" s="345"/>
      <c r="H36" s="248"/>
      <c r="K36" s="346"/>
      <c r="P36" s="248"/>
      <c r="AA36" s="346"/>
      <c r="AF36" s="248"/>
    </row>
    <row r="37" spans="3:32" ht="15.75" customHeight="1">
      <c r="C37" s="346"/>
      <c r="F37" s="345"/>
      <c r="G37" s="345"/>
      <c r="H37" s="248"/>
      <c r="K37" s="346"/>
      <c r="P37" s="248"/>
      <c r="AA37" s="346"/>
      <c r="AF37" s="248"/>
    </row>
    <row r="38" spans="3:32" ht="15.75" customHeight="1">
      <c r="C38" s="346"/>
      <c r="F38" s="345"/>
      <c r="G38" s="345"/>
      <c r="H38" s="248"/>
      <c r="K38" s="346"/>
      <c r="P38" s="248"/>
      <c r="AA38" s="346"/>
      <c r="AF38" s="248"/>
    </row>
    <row r="39" spans="3:32" ht="15.75" customHeight="1">
      <c r="C39" s="346"/>
      <c r="F39" s="345"/>
      <c r="G39" s="345"/>
      <c r="H39" s="248"/>
      <c r="K39" s="346"/>
      <c r="P39" s="248"/>
      <c r="AA39" s="346"/>
      <c r="AF39" s="248"/>
    </row>
    <row r="40" spans="3:32" ht="15.75" customHeight="1">
      <c r="C40" s="346"/>
      <c r="F40" s="345"/>
      <c r="G40" s="345"/>
      <c r="H40" s="248"/>
      <c r="K40" s="346"/>
      <c r="P40" s="248"/>
      <c r="AA40" s="346"/>
      <c r="AF40" s="248"/>
    </row>
    <row r="41" spans="3:32" ht="15.75" customHeight="1">
      <c r="C41" s="346"/>
      <c r="F41" s="345"/>
      <c r="G41" s="345"/>
      <c r="H41" s="248"/>
      <c r="K41" s="346"/>
      <c r="P41" s="248"/>
      <c r="X41" s="248"/>
      <c r="AA41" s="346"/>
      <c r="AF41" s="248"/>
    </row>
    <row r="42" spans="3:32" ht="15.75" customHeight="1">
      <c r="C42" s="346"/>
      <c r="F42" s="345"/>
      <c r="G42" s="345"/>
      <c r="H42" s="248"/>
      <c r="K42" s="346"/>
      <c r="P42" s="248"/>
      <c r="X42" s="248"/>
      <c r="AA42" s="346"/>
      <c r="AF42" s="248"/>
    </row>
    <row r="43" spans="3:32" ht="15.75" customHeight="1">
      <c r="C43" s="346"/>
      <c r="F43" s="345"/>
      <c r="G43" s="345"/>
      <c r="H43" s="248"/>
      <c r="K43" s="346"/>
      <c r="P43" s="248"/>
      <c r="X43" s="248"/>
      <c r="AA43" s="346"/>
      <c r="AF43" s="248"/>
    </row>
    <row r="44" spans="3:32" ht="15.75" customHeight="1">
      <c r="C44" s="346"/>
      <c r="F44" s="345"/>
      <c r="G44" s="345"/>
      <c r="H44" s="248"/>
      <c r="K44" s="346"/>
      <c r="P44" s="248"/>
      <c r="X44" s="248"/>
      <c r="AA44" s="346"/>
      <c r="AF44" s="248"/>
    </row>
    <row r="45" spans="3:32" ht="15.75" customHeight="1">
      <c r="C45" s="346"/>
      <c r="F45" s="345"/>
      <c r="G45" s="345"/>
      <c r="H45" s="248"/>
      <c r="K45" s="346"/>
      <c r="P45" s="248"/>
      <c r="X45" s="248"/>
      <c r="AA45" s="346"/>
      <c r="AF45" s="248"/>
    </row>
    <row r="46" spans="3:32" ht="15.75" customHeight="1">
      <c r="C46" s="346"/>
      <c r="F46" s="345"/>
      <c r="G46" s="345"/>
      <c r="H46" s="248"/>
      <c r="K46" s="346"/>
      <c r="P46" s="248"/>
      <c r="X46" s="248"/>
      <c r="AA46" s="346"/>
      <c r="AF46" s="248"/>
    </row>
    <row r="47" spans="3:32" ht="15.75" customHeight="1">
      <c r="C47" s="346"/>
      <c r="F47" s="345"/>
      <c r="G47" s="345"/>
      <c r="H47" s="248"/>
      <c r="K47" s="346"/>
      <c r="P47" s="248"/>
      <c r="X47" s="248"/>
      <c r="AA47" s="346"/>
      <c r="AF47" s="248"/>
    </row>
    <row r="48" spans="3:32" ht="15.75" customHeight="1">
      <c r="C48" s="346"/>
      <c r="F48" s="345"/>
      <c r="G48" s="345"/>
      <c r="H48" s="248"/>
      <c r="K48" s="346"/>
      <c r="P48" s="248"/>
      <c r="X48" s="248"/>
      <c r="AA48" s="346"/>
      <c r="AF48" s="248"/>
    </row>
    <row r="49" spans="3:32" ht="15.75" customHeight="1">
      <c r="C49" s="346"/>
      <c r="F49" s="345"/>
      <c r="G49" s="345"/>
      <c r="H49" s="248"/>
      <c r="K49" s="346"/>
      <c r="P49" s="248"/>
      <c r="X49" s="248"/>
      <c r="AA49" s="346"/>
      <c r="AF49" s="248"/>
    </row>
    <row r="50" spans="3:32" ht="15.75" customHeight="1">
      <c r="C50" s="346"/>
      <c r="F50" s="345"/>
      <c r="G50" s="345"/>
      <c r="H50" s="248"/>
      <c r="K50" s="346"/>
      <c r="P50" s="248"/>
      <c r="X50" s="248"/>
      <c r="AA50" s="346"/>
      <c r="AF50" s="248"/>
    </row>
    <row r="51" spans="3:32" ht="15.75" customHeight="1">
      <c r="C51" s="346"/>
      <c r="F51" s="345"/>
      <c r="G51" s="345"/>
      <c r="H51" s="248"/>
      <c r="K51" s="346"/>
      <c r="P51" s="248"/>
      <c r="X51" s="248"/>
      <c r="AA51" s="346"/>
      <c r="AF51" s="248"/>
    </row>
    <row r="52" spans="3:32" ht="15.75" customHeight="1">
      <c r="C52" s="346"/>
      <c r="F52" s="345"/>
      <c r="G52" s="345"/>
      <c r="H52" s="248"/>
      <c r="K52" s="346"/>
      <c r="P52" s="248"/>
      <c r="X52" s="248"/>
      <c r="AA52" s="346"/>
      <c r="AF52" s="248"/>
    </row>
    <row r="53" spans="3:32" ht="15.75" customHeight="1">
      <c r="C53" s="346"/>
      <c r="F53" s="345"/>
      <c r="G53" s="345"/>
      <c r="H53" s="248"/>
      <c r="K53" s="346"/>
      <c r="P53" s="248"/>
      <c r="X53" s="248"/>
      <c r="AA53" s="346"/>
      <c r="AF53" s="248"/>
    </row>
    <row r="54" spans="3:32" ht="15.75" customHeight="1">
      <c r="C54" s="346"/>
      <c r="F54" s="345"/>
      <c r="G54" s="345"/>
      <c r="H54" s="248"/>
      <c r="K54" s="346"/>
      <c r="P54" s="248"/>
      <c r="X54" s="248"/>
      <c r="AA54" s="346"/>
      <c r="AF54" s="248"/>
    </row>
    <row r="55" spans="3:32" ht="15.75" customHeight="1">
      <c r="C55" s="346"/>
      <c r="F55" s="345"/>
      <c r="G55" s="345"/>
      <c r="H55" s="248"/>
      <c r="K55" s="346"/>
      <c r="P55" s="248"/>
      <c r="X55" s="248"/>
      <c r="AA55" s="346"/>
      <c r="AF55" s="248"/>
    </row>
    <row r="56" spans="3:32" ht="15.75" customHeight="1">
      <c r="C56" s="346"/>
      <c r="F56" s="345"/>
      <c r="G56" s="345"/>
      <c r="H56" s="248"/>
      <c r="K56" s="346"/>
      <c r="P56" s="248"/>
      <c r="X56" s="248"/>
      <c r="AA56" s="346"/>
      <c r="AF56" s="248"/>
    </row>
    <row r="57" spans="3:32" ht="15.75" customHeight="1">
      <c r="C57" s="346"/>
      <c r="F57" s="345"/>
      <c r="G57" s="345"/>
      <c r="H57" s="248"/>
      <c r="K57" s="346"/>
      <c r="P57" s="248"/>
      <c r="X57" s="248"/>
      <c r="AA57" s="346"/>
      <c r="AF57" s="248"/>
    </row>
    <row r="58" spans="3:32" ht="15.75" customHeight="1">
      <c r="C58" s="346"/>
      <c r="F58" s="345"/>
      <c r="G58" s="345"/>
      <c r="H58" s="248"/>
      <c r="K58" s="346"/>
      <c r="P58" s="248"/>
      <c r="X58" s="248"/>
      <c r="AA58" s="346"/>
      <c r="AF58" s="248"/>
    </row>
    <row r="59" spans="3:32" ht="15.75" customHeight="1">
      <c r="C59" s="346"/>
      <c r="F59" s="345"/>
      <c r="G59" s="345"/>
      <c r="H59" s="248"/>
      <c r="K59" s="346"/>
      <c r="P59" s="248"/>
      <c r="X59" s="248"/>
      <c r="AA59" s="346"/>
      <c r="AF59" s="248"/>
    </row>
    <row r="60" spans="3:32" ht="15.75" customHeight="1">
      <c r="C60" s="346"/>
      <c r="F60" s="345"/>
      <c r="G60" s="345"/>
      <c r="H60" s="248"/>
      <c r="K60" s="346"/>
      <c r="P60" s="248"/>
      <c r="X60" s="248"/>
      <c r="AA60" s="346"/>
      <c r="AF60" s="248"/>
    </row>
    <row r="61" spans="3:32" ht="15.75" customHeight="1">
      <c r="C61" s="346"/>
      <c r="F61" s="345"/>
      <c r="G61" s="345"/>
      <c r="H61" s="248"/>
      <c r="K61" s="346"/>
      <c r="P61" s="248"/>
      <c r="X61" s="248"/>
      <c r="AA61" s="346"/>
      <c r="AF61" s="248"/>
    </row>
    <row r="62" spans="3:32" ht="15.75" customHeight="1">
      <c r="C62" s="346"/>
      <c r="F62" s="345"/>
      <c r="G62" s="345"/>
      <c r="H62" s="248"/>
      <c r="K62" s="346"/>
      <c r="P62" s="248"/>
      <c r="X62" s="248"/>
      <c r="AA62" s="346"/>
      <c r="AF62" s="248"/>
    </row>
    <row r="63" spans="3:32" ht="15.75" customHeight="1">
      <c r="C63" s="346"/>
      <c r="F63" s="345"/>
      <c r="G63" s="345"/>
      <c r="H63" s="248"/>
      <c r="K63" s="346"/>
      <c r="P63" s="248"/>
      <c r="X63" s="248"/>
      <c r="AA63" s="346"/>
      <c r="AF63" s="248"/>
    </row>
    <row r="64" spans="3:32" ht="15.75" customHeight="1">
      <c r="C64" s="346"/>
      <c r="F64" s="345"/>
      <c r="G64" s="345"/>
      <c r="H64" s="248"/>
      <c r="K64" s="346"/>
      <c r="P64" s="248"/>
      <c r="X64" s="248"/>
      <c r="AA64" s="346"/>
      <c r="AF64" s="248"/>
    </row>
    <row r="65" spans="3:32" ht="15.75" customHeight="1">
      <c r="C65" s="346"/>
      <c r="F65" s="345"/>
      <c r="G65" s="345"/>
      <c r="H65" s="248"/>
      <c r="K65" s="346"/>
      <c r="P65" s="248"/>
      <c r="X65" s="248"/>
      <c r="AA65" s="346"/>
      <c r="AF65" s="248"/>
    </row>
    <row r="66" spans="3:32" ht="15.75" customHeight="1">
      <c r="C66" s="346"/>
      <c r="F66" s="345"/>
      <c r="G66" s="345"/>
      <c r="H66" s="248"/>
      <c r="K66" s="346"/>
      <c r="P66" s="248"/>
      <c r="X66" s="248"/>
      <c r="AA66" s="346"/>
      <c r="AF66" s="248"/>
    </row>
    <row r="67" spans="3:32" ht="15.75" customHeight="1">
      <c r="C67" s="346"/>
      <c r="F67" s="345"/>
      <c r="G67" s="345"/>
      <c r="H67" s="248"/>
      <c r="K67" s="346"/>
      <c r="P67" s="248"/>
      <c r="X67" s="248"/>
      <c r="AA67" s="346"/>
      <c r="AF67" s="248"/>
    </row>
    <row r="68" spans="3:32" ht="15.75" customHeight="1">
      <c r="C68" s="346"/>
      <c r="F68" s="345"/>
      <c r="G68" s="345"/>
      <c r="H68" s="248"/>
      <c r="K68" s="346"/>
      <c r="P68" s="248"/>
      <c r="X68" s="248"/>
      <c r="AA68" s="346"/>
      <c r="AF68" s="248"/>
    </row>
    <row r="69" spans="3:32" ht="15.75" customHeight="1">
      <c r="C69" s="346"/>
      <c r="F69" s="345"/>
      <c r="G69" s="345"/>
      <c r="H69" s="248"/>
      <c r="K69" s="346"/>
      <c r="P69" s="248"/>
      <c r="X69" s="248"/>
      <c r="AA69" s="346"/>
      <c r="AF69" s="248"/>
    </row>
    <row r="70" spans="3:32" ht="15.75" customHeight="1">
      <c r="C70" s="346"/>
      <c r="F70" s="345"/>
      <c r="G70" s="345"/>
      <c r="H70" s="248"/>
      <c r="K70" s="346"/>
      <c r="P70" s="248"/>
      <c r="X70" s="248"/>
      <c r="AA70" s="346"/>
      <c r="AF70" s="248"/>
    </row>
    <row r="71" spans="3:32" ht="15.75" customHeight="1">
      <c r="C71" s="346"/>
      <c r="F71" s="345"/>
      <c r="G71" s="345"/>
      <c r="H71" s="248"/>
      <c r="K71" s="346"/>
      <c r="P71" s="248"/>
      <c r="X71" s="248"/>
      <c r="AA71" s="346"/>
      <c r="AF71" s="248"/>
    </row>
    <row r="72" spans="3:32" ht="15.75" customHeight="1">
      <c r="C72" s="346"/>
      <c r="F72" s="345"/>
      <c r="G72" s="345"/>
      <c r="H72" s="248"/>
      <c r="K72" s="346"/>
      <c r="P72" s="248"/>
      <c r="X72" s="248"/>
      <c r="AA72" s="346"/>
      <c r="AF72" s="248"/>
    </row>
    <row r="73" spans="3:32" ht="15.75" customHeight="1">
      <c r="C73" s="346"/>
      <c r="F73" s="345"/>
      <c r="G73" s="345"/>
      <c r="H73" s="248"/>
      <c r="K73" s="346"/>
      <c r="P73" s="248"/>
      <c r="X73" s="248"/>
      <c r="AA73" s="346"/>
      <c r="AF73" s="248"/>
    </row>
    <row r="74" spans="3:32" ht="15.75" customHeight="1">
      <c r="C74" s="346"/>
      <c r="F74" s="345"/>
      <c r="G74" s="345"/>
      <c r="H74" s="248"/>
      <c r="K74" s="346"/>
      <c r="P74" s="248"/>
      <c r="X74" s="248"/>
      <c r="AA74" s="346"/>
      <c r="AF74" s="248"/>
    </row>
    <row r="75" spans="3:32" ht="15.75" customHeight="1">
      <c r="C75" s="346"/>
      <c r="F75" s="345"/>
      <c r="G75" s="345"/>
      <c r="H75" s="248"/>
      <c r="K75" s="346"/>
      <c r="P75" s="248"/>
      <c r="X75" s="248"/>
      <c r="AA75" s="346"/>
      <c r="AF75" s="248"/>
    </row>
    <row r="76" spans="3:32" ht="15.75" customHeight="1">
      <c r="C76" s="346"/>
      <c r="F76" s="345"/>
      <c r="G76" s="345"/>
      <c r="H76" s="248"/>
      <c r="K76" s="346"/>
      <c r="P76" s="248"/>
      <c r="X76" s="248"/>
      <c r="AA76" s="346"/>
      <c r="AF76" s="248"/>
    </row>
    <row r="77" spans="3:32" ht="15.75" customHeight="1">
      <c r="C77" s="346"/>
      <c r="F77" s="345"/>
      <c r="G77" s="345"/>
      <c r="H77" s="248"/>
      <c r="K77" s="346"/>
      <c r="P77" s="248"/>
      <c r="X77" s="248"/>
      <c r="AA77" s="346"/>
      <c r="AF77" s="248"/>
    </row>
    <row r="78" spans="3:32" ht="15.75" customHeight="1">
      <c r="C78" s="346"/>
      <c r="F78" s="345"/>
      <c r="G78" s="345"/>
      <c r="H78" s="248"/>
      <c r="K78" s="346"/>
      <c r="P78" s="248"/>
      <c r="X78" s="248"/>
      <c r="AA78" s="346"/>
      <c r="AF78" s="248"/>
    </row>
    <row r="79" spans="3:32" ht="15.75" customHeight="1">
      <c r="C79" s="346"/>
      <c r="F79" s="345"/>
      <c r="G79" s="345"/>
      <c r="H79" s="248"/>
      <c r="K79" s="346"/>
      <c r="P79" s="248"/>
      <c r="X79" s="248"/>
      <c r="AA79" s="346"/>
      <c r="AF79" s="248"/>
    </row>
    <row r="80" spans="3:32" ht="15.75" customHeight="1">
      <c r="C80" s="346"/>
      <c r="F80" s="345"/>
      <c r="G80" s="345"/>
      <c r="H80" s="248"/>
      <c r="K80" s="346"/>
      <c r="P80" s="248"/>
      <c r="X80" s="248"/>
      <c r="AA80" s="346"/>
      <c r="AF80" s="248"/>
    </row>
    <row r="81" spans="3:32" ht="15.75" customHeight="1">
      <c r="C81" s="346"/>
      <c r="F81" s="345"/>
      <c r="G81" s="345"/>
      <c r="H81" s="248"/>
      <c r="K81" s="346"/>
      <c r="P81" s="248"/>
      <c r="X81" s="248"/>
      <c r="AA81" s="346"/>
      <c r="AF81" s="248"/>
    </row>
    <row r="82" spans="3:32" ht="15.75" customHeight="1">
      <c r="C82" s="346"/>
      <c r="F82" s="345"/>
      <c r="G82" s="345"/>
      <c r="H82" s="248"/>
      <c r="K82" s="346"/>
      <c r="P82" s="248"/>
      <c r="X82" s="248"/>
      <c r="AA82" s="346"/>
      <c r="AF82" s="248"/>
    </row>
    <row r="83" spans="3:32" ht="15.75" customHeight="1">
      <c r="C83" s="346"/>
      <c r="F83" s="345"/>
      <c r="G83" s="345"/>
      <c r="H83" s="248"/>
      <c r="K83" s="346"/>
      <c r="P83" s="248"/>
      <c r="X83" s="248"/>
      <c r="AA83" s="346"/>
      <c r="AF83" s="248"/>
    </row>
    <row r="84" spans="3:32" ht="15.75" customHeight="1">
      <c r="C84" s="346"/>
      <c r="F84" s="345"/>
      <c r="G84" s="345"/>
      <c r="H84" s="248"/>
      <c r="K84" s="346"/>
      <c r="P84" s="248"/>
      <c r="X84" s="248"/>
      <c r="AA84" s="346"/>
      <c r="AF84" s="248"/>
    </row>
    <row r="85" spans="3:32" ht="15.75" customHeight="1">
      <c r="C85" s="346"/>
      <c r="F85" s="345"/>
      <c r="G85" s="345"/>
      <c r="H85" s="248"/>
      <c r="K85" s="346"/>
      <c r="P85" s="248"/>
      <c r="X85" s="248"/>
      <c r="AA85" s="346"/>
      <c r="AF85" s="248"/>
    </row>
    <row r="86" spans="3:32" ht="15.75" customHeight="1">
      <c r="C86" s="346"/>
      <c r="F86" s="345"/>
      <c r="G86" s="345"/>
      <c r="H86" s="248"/>
      <c r="K86" s="346"/>
      <c r="P86" s="248"/>
      <c r="X86" s="248"/>
      <c r="AA86" s="346"/>
      <c r="AF86" s="248"/>
    </row>
    <row r="87" spans="3:32" ht="15.75" customHeight="1">
      <c r="C87" s="346"/>
      <c r="F87" s="345"/>
      <c r="G87" s="345"/>
      <c r="H87" s="248"/>
      <c r="K87" s="346"/>
      <c r="P87" s="248"/>
      <c r="X87" s="248"/>
      <c r="AA87" s="346"/>
      <c r="AF87" s="248"/>
    </row>
    <row r="88" spans="3:32" ht="15.75" customHeight="1">
      <c r="C88" s="346"/>
      <c r="F88" s="345"/>
      <c r="G88" s="345"/>
      <c r="H88" s="248"/>
      <c r="K88" s="346"/>
      <c r="P88" s="248"/>
      <c r="X88" s="248"/>
      <c r="AA88" s="346"/>
      <c r="AF88" s="248"/>
    </row>
    <row r="89" spans="3:32" ht="15.75" customHeight="1">
      <c r="C89" s="346"/>
      <c r="F89" s="345"/>
      <c r="G89" s="345"/>
      <c r="H89" s="248"/>
      <c r="K89" s="346"/>
      <c r="P89" s="248"/>
      <c r="X89" s="248"/>
      <c r="AA89" s="346"/>
      <c r="AF89" s="248"/>
    </row>
    <row r="90" spans="3:32" ht="15.75" customHeight="1">
      <c r="C90" s="346"/>
      <c r="F90" s="345"/>
      <c r="G90" s="345"/>
      <c r="H90" s="248"/>
      <c r="K90" s="346"/>
      <c r="P90" s="248"/>
      <c r="X90" s="248"/>
      <c r="AA90" s="346"/>
      <c r="AF90" s="248"/>
    </row>
    <row r="91" spans="3:32" ht="15.75" customHeight="1">
      <c r="C91" s="346"/>
      <c r="F91" s="345"/>
      <c r="G91" s="345"/>
      <c r="H91" s="248"/>
      <c r="K91" s="346"/>
      <c r="P91" s="248"/>
      <c r="X91" s="248"/>
      <c r="AA91" s="346"/>
      <c r="AF91" s="248"/>
    </row>
    <row r="92" spans="3:32" ht="15.75" customHeight="1">
      <c r="C92" s="346"/>
      <c r="F92" s="345"/>
      <c r="G92" s="345"/>
      <c r="H92" s="248"/>
      <c r="K92" s="346"/>
      <c r="P92" s="248"/>
      <c r="X92" s="248"/>
      <c r="AA92" s="346"/>
      <c r="AF92" s="248"/>
    </row>
    <row r="93" spans="3:32" ht="15.75" customHeight="1">
      <c r="C93" s="346"/>
      <c r="F93" s="345"/>
      <c r="G93" s="345"/>
      <c r="H93" s="248"/>
      <c r="K93" s="346"/>
      <c r="P93" s="248"/>
      <c r="X93" s="248"/>
      <c r="AA93" s="346"/>
      <c r="AF93" s="248"/>
    </row>
    <row r="94" spans="3:32" ht="15.75" customHeight="1">
      <c r="C94" s="346"/>
      <c r="F94" s="345"/>
      <c r="G94" s="345"/>
      <c r="H94" s="248"/>
      <c r="K94" s="346"/>
      <c r="P94" s="248"/>
      <c r="X94" s="248"/>
      <c r="AA94" s="346"/>
      <c r="AF94" s="248"/>
    </row>
    <row r="95" spans="3:32" ht="15.75" customHeight="1">
      <c r="C95" s="346"/>
      <c r="F95" s="345"/>
      <c r="G95" s="345"/>
      <c r="H95" s="248"/>
      <c r="K95" s="346"/>
      <c r="P95" s="248"/>
      <c r="X95" s="248"/>
      <c r="AA95" s="346"/>
      <c r="AF95" s="248"/>
    </row>
    <row r="96" spans="3:32" ht="15.75" customHeight="1">
      <c r="C96" s="346"/>
      <c r="F96" s="345"/>
      <c r="G96" s="345"/>
      <c r="H96" s="248"/>
      <c r="K96" s="346"/>
      <c r="P96" s="248"/>
      <c r="X96" s="248"/>
      <c r="AA96" s="346"/>
      <c r="AF96" s="248"/>
    </row>
    <row r="97" spans="3:32" ht="15.75" customHeight="1">
      <c r="C97" s="346"/>
      <c r="F97" s="345"/>
      <c r="G97" s="345"/>
      <c r="H97" s="248"/>
      <c r="K97" s="346"/>
      <c r="P97" s="248"/>
      <c r="X97" s="248"/>
      <c r="AA97" s="346"/>
      <c r="AF97" s="248"/>
    </row>
    <row r="98" spans="3:32" ht="15.75" customHeight="1">
      <c r="C98" s="346"/>
      <c r="F98" s="345"/>
      <c r="G98" s="345"/>
      <c r="H98" s="248"/>
      <c r="K98" s="346"/>
      <c r="P98" s="248"/>
      <c r="X98" s="248"/>
      <c r="AA98" s="346"/>
      <c r="AF98" s="248"/>
    </row>
    <row r="99" spans="3:32" ht="15.75" customHeight="1">
      <c r="C99" s="346"/>
      <c r="F99" s="345"/>
      <c r="G99" s="345"/>
      <c r="H99" s="248"/>
      <c r="K99" s="346"/>
      <c r="P99" s="248"/>
      <c r="X99" s="248"/>
      <c r="AA99" s="346"/>
      <c r="AF99" s="248"/>
    </row>
    <row r="100" spans="3:32" ht="15.75" customHeight="1">
      <c r="C100" s="346"/>
      <c r="F100" s="345"/>
      <c r="G100" s="345"/>
      <c r="H100" s="248"/>
      <c r="K100" s="346"/>
      <c r="P100" s="248"/>
      <c r="X100" s="248"/>
      <c r="AA100" s="346"/>
      <c r="AF100" s="248"/>
    </row>
    <row r="101" spans="3:32" ht="15.75" customHeight="1">
      <c r="C101" s="346"/>
      <c r="F101" s="345"/>
      <c r="G101" s="345"/>
      <c r="H101" s="248"/>
      <c r="K101" s="346"/>
      <c r="P101" s="248"/>
      <c r="X101" s="248"/>
      <c r="AA101" s="346"/>
      <c r="AF101" s="248"/>
    </row>
    <row r="102" spans="3:32" ht="15.75" customHeight="1">
      <c r="C102" s="346"/>
      <c r="F102" s="345"/>
      <c r="G102" s="345"/>
      <c r="H102" s="248"/>
      <c r="K102" s="346"/>
      <c r="P102" s="248"/>
      <c r="X102" s="248"/>
      <c r="AA102" s="346"/>
      <c r="AF102" s="248"/>
    </row>
    <row r="103" spans="3:32" ht="15.75" customHeight="1">
      <c r="C103" s="346"/>
      <c r="F103" s="345"/>
      <c r="G103" s="345"/>
      <c r="H103" s="248"/>
      <c r="K103" s="346"/>
      <c r="P103" s="248"/>
      <c r="X103" s="248"/>
      <c r="AA103" s="346"/>
      <c r="AF103" s="248"/>
    </row>
    <row r="104" spans="3:32" ht="15.75" customHeight="1">
      <c r="C104" s="346"/>
      <c r="F104" s="345"/>
      <c r="G104" s="345"/>
      <c r="H104" s="248"/>
      <c r="K104" s="346"/>
      <c r="P104" s="248"/>
      <c r="X104" s="248"/>
      <c r="AA104" s="346"/>
      <c r="AF104" s="248"/>
    </row>
    <row r="105" spans="3:32" ht="15.75" customHeight="1">
      <c r="C105" s="346"/>
      <c r="F105" s="345"/>
      <c r="G105" s="345"/>
      <c r="H105" s="248"/>
      <c r="K105" s="346"/>
      <c r="P105" s="248"/>
      <c r="X105" s="248"/>
      <c r="AA105" s="346"/>
      <c r="AF105" s="248"/>
    </row>
    <row r="106" spans="3:32" ht="15.75" customHeight="1">
      <c r="C106" s="346"/>
      <c r="F106" s="345"/>
      <c r="G106" s="345"/>
      <c r="H106" s="248"/>
      <c r="K106" s="346"/>
      <c r="P106" s="248"/>
      <c r="X106" s="248"/>
      <c r="AA106" s="346"/>
      <c r="AF106" s="248"/>
    </row>
    <row r="107" spans="3:32" ht="15.75" customHeight="1">
      <c r="C107" s="346"/>
      <c r="F107" s="345"/>
      <c r="G107" s="345"/>
      <c r="H107" s="248"/>
      <c r="K107" s="346"/>
      <c r="P107" s="248"/>
      <c r="X107" s="248"/>
      <c r="AA107" s="346"/>
      <c r="AF107" s="248"/>
    </row>
    <row r="108" spans="3:32" ht="15.75" customHeight="1">
      <c r="C108" s="346"/>
      <c r="F108" s="345"/>
      <c r="G108" s="345"/>
      <c r="H108" s="248"/>
      <c r="K108" s="346"/>
      <c r="P108" s="248"/>
      <c r="X108" s="248"/>
      <c r="AA108" s="346"/>
      <c r="AF108" s="248"/>
    </row>
    <row r="109" spans="3:32" ht="15.75" customHeight="1">
      <c r="C109" s="346"/>
      <c r="F109" s="345"/>
      <c r="G109" s="345"/>
      <c r="H109" s="248"/>
      <c r="K109" s="346"/>
      <c r="P109" s="248"/>
      <c r="X109" s="248"/>
      <c r="AA109" s="346"/>
      <c r="AF109" s="248"/>
    </row>
    <row r="110" spans="3:32" ht="15.75" customHeight="1">
      <c r="C110" s="346"/>
      <c r="F110" s="345"/>
      <c r="G110" s="345"/>
      <c r="H110" s="248"/>
      <c r="K110" s="346"/>
      <c r="P110" s="248"/>
      <c r="X110" s="248"/>
      <c r="AA110" s="346"/>
      <c r="AF110" s="248"/>
    </row>
    <row r="111" spans="3:32" ht="15.75" customHeight="1">
      <c r="C111" s="346"/>
      <c r="F111" s="345"/>
      <c r="G111" s="345"/>
      <c r="H111" s="248"/>
      <c r="K111" s="346"/>
      <c r="P111" s="248"/>
      <c r="X111" s="248"/>
      <c r="AA111" s="346"/>
      <c r="AF111" s="248"/>
    </row>
    <row r="112" spans="3:32" ht="15.75" customHeight="1">
      <c r="C112" s="346"/>
      <c r="F112" s="345"/>
      <c r="G112" s="345"/>
      <c r="H112" s="248"/>
      <c r="K112" s="346"/>
      <c r="P112" s="248"/>
      <c r="X112" s="248"/>
      <c r="AA112" s="346"/>
      <c r="AF112" s="248"/>
    </row>
    <row r="113" spans="3:32" ht="15.75" customHeight="1">
      <c r="C113" s="346"/>
      <c r="F113" s="345"/>
      <c r="G113" s="345"/>
      <c r="H113" s="248"/>
      <c r="K113" s="346"/>
      <c r="P113" s="248"/>
      <c r="X113" s="248"/>
      <c r="AA113" s="346"/>
      <c r="AF113" s="248"/>
    </row>
    <row r="114" spans="3:32" ht="15.75" customHeight="1">
      <c r="C114" s="346"/>
      <c r="F114" s="345"/>
      <c r="G114" s="345"/>
      <c r="H114" s="248"/>
      <c r="K114" s="346"/>
      <c r="P114" s="248"/>
      <c r="X114" s="248"/>
      <c r="AA114" s="346"/>
      <c r="AF114" s="248"/>
    </row>
    <row r="115" spans="3:32" ht="15.75" customHeight="1">
      <c r="C115" s="346"/>
      <c r="F115" s="345"/>
      <c r="G115" s="345"/>
      <c r="H115" s="248"/>
      <c r="K115" s="346"/>
      <c r="P115" s="248"/>
      <c r="X115" s="248"/>
      <c r="AA115" s="346"/>
      <c r="AF115" s="248"/>
    </row>
    <row r="116" spans="3:32" ht="15.75" customHeight="1">
      <c r="C116" s="346"/>
      <c r="F116" s="345"/>
      <c r="G116" s="345"/>
      <c r="H116" s="248"/>
      <c r="K116" s="346"/>
      <c r="P116" s="248"/>
      <c r="X116" s="248"/>
      <c r="AA116" s="346"/>
      <c r="AF116" s="248"/>
    </row>
    <row r="117" spans="3:32" ht="15.75" customHeight="1">
      <c r="C117" s="346"/>
      <c r="F117" s="345"/>
      <c r="G117" s="345"/>
      <c r="H117" s="248"/>
      <c r="K117" s="346"/>
      <c r="P117" s="248"/>
      <c r="X117" s="248"/>
      <c r="AA117" s="346"/>
      <c r="AF117" s="248"/>
    </row>
    <row r="118" spans="3:32" ht="15.75" customHeight="1">
      <c r="C118" s="346"/>
      <c r="F118" s="345"/>
      <c r="G118" s="345"/>
      <c r="H118" s="248"/>
      <c r="K118" s="346"/>
      <c r="P118" s="248"/>
      <c r="X118" s="248"/>
      <c r="AA118" s="346"/>
      <c r="AF118" s="248"/>
    </row>
    <row r="119" spans="3:32" ht="15.75" customHeight="1">
      <c r="C119" s="346"/>
      <c r="F119" s="345"/>
      <c r="G119" s="345"/>
      <c r="H119" s="248"/>
      <c r="K119" s="346"/>
      <c r="P119" s="248"/>
      <c r="X119" s="248"/>
      <c r="AA119" s="346"/>
      <c r="AF119" s="248"/>
    </row>
    <row r="120" spans="3:32" ht="15.75" customHeight="1">
      <c r="C120" s="346"/>
      <c r="F120" s="345"/>
      <c r="G120" s="345"/>
      <c r="H120" s="248"/>
      <c r="K120" s="346"/>
      <c r="P120" s="248"/>
      <c r="X120" s="248"/>
      <c r="AA120" s="346"/>
      <c r="AF120" s="248"/>
    </row>
    <row r="121" spans="3:32" ht="15.75" customHeight="1">
      <c r="C121" s="346"/>
      <c r="F121" s="345"/>
      <c r="G121" s="345"/>
      <c r="H121" s="248"/>
      <c r="K121" s="346"/>
      <c r="P121" s="248"/>
      <c r="X121" s="248"/>
      <c r="AA121" s="346"/>
      <c r="AF121" s="248"/>
    </row>
    <row r="122" spans="3:32" ht="15.75" customHeight="1">
      <c r="C122" s="346"/>
      <c r="F122" s="345"/>
      <c r="G122" s="345"/>
      <c r="H122" s="248"/>
      <c r="K122" s="346"/>
      <c r="P122" s="248"/>
      <c r="X122" s="248"/>
      <c r="AA122" s="346"/>
      <c r="AF122" s="248"/>
    </row>
    <row r="123" spans="3:32" ht="15.75" customHeight="1">
      <c r="C123" s="346"/>
      <c r="F123" s="345"/>
      <c r="G123" s="345"/>
      <c r="H123" s="248"/>
      <c r="K123" s="346"/>
      <c r="P123" s="248"/>
      <c r="X123" s="248"/>
      <c r="AA123" s="346"/>
      <c r="AF123" s="248"/>
    </row>
    <row r="124" spans="3:32" ht="15.75" customHeight="1">
      <c r="C124" s="346"/>
      <c r="F124" s="345"/>
      <c r="G124" s="345"/>
      <c r="H124" s="248"/>
      <c r="K124" s="346"/>
      <c r="P124" s="248"/>
      <c r="X124" s="248"/>
      <c r="AA124" s="346"/>
      <c r="AF124" s="248"/>
    </row>
    <row r="125" spans="3:32" ht="15.75" customHeight="1">
      <c r="C125" s="346"/>
      <c r="F125" s="345"/>
      <c r="G125" s="345"/>
      <c r="H125" s="248"/>
      <c r="K125" s="346"/>
      <c r="P125" s="248"/>
      <c r="X125" s="248"/>
      <c r="AA125" s="346"/>
      <c r="AF125" s="248"/>
    </row>
    <row r="126" spans="3:32" ht="15.75" customHeight="1">
      <c r="C126" s="346"/>
      <c r="F126" s="345"/>
      <c r="G126" s="345"/>
      <c r="H126" s="248"/>
      <c r="K126" s="346"/>
      <c r="P126" s="248"/>
      <c r="X126" s="248"/>
      <c r="AA126" s="346"/>
      <c r="AF126" s="248"/>
    </row>
    <row r="127" spans="3:32" ht="15.75" customHeight="1">
      <c r="C127" s="346"/>
      <c r="F127" s="345"/>
      <c r="G127" s="345"/>
      <c r="H127" s="248"/>
      <c r="K127" s="346"/>
      <c r="P127" s="248"/>
      <c r="X127" s="248"/>
      <c r="AA127" s="346"/>
      <c r="AF127" s="248"/>
    </row>
    <row r="128" spans="3:32" ht="15.75" customHeight="1">
      <c r="C128" s="346"/>
      <c r="F128" s="345"/>
      <c r="G128" s="345"/>
      <c r="H128" s="248"/>
      <c r="K128" s="346"/>
      <c r="P128" s="248"/>
      <c r="X128" s="248"/>
      <c r="AA128" s="346"/>
      <c r="AF128" s="248"/>
    </row>
    <row r="129" spans="3:32" ht="15.75" customHeight="1">
      <c r="C129" s="346"/>
      <c r="F129" s="345"/>
      <c r="G129" s="345"/>
      <c r="H129" s="248"/>
      <c r="K129" s="346"/>
      <c r="P129" s="248"/>
      <c r="X129" s="248"/>
      <c r="AA129" s="346"/>
      <c r="AF129" s="248"/>
    </row>
    <row r="130" spans="3:32" ht="15.75" customHeight="1">
      <c r="C130" s="346"/>
      <c r="F130" s="345"/>
      <c r="G130" s="345"/>
      <c r="H130" s="248"/>
      <c r="K130" s="346"/>
      <c r="P130" s="248"/>
      <c r="X130" s="248"/>
      <c r="AA130" s="346"/>
      <c r="AF130" s="248"/>
    </row>
    <row r="131" spans="3:32" ht="15.75" customHeight="1">
      <c r="C131" s="346"/>
      <c r="F131" s="345"/>
      <c r="G131" s="345"/>
      <c r="H131" s="248"/>
      <c r="K131" s="346"/>
      <c r="P131" s="248"/>
      <c r="X131" s="248"/>
      <c r="AA131" s="346"/>
      <c r="AF131" s="248"/>
    </row>
    <row r="132" spans="3:32" ht="15.75" customHeight="1">
      <c r="C132" s="346"/>
      <c r="F132" s="345"/>
      <c r="G132" s="345"/>
      <c r="H132" s="248"/>
      <c r="K132" s="346"/>
      <c r="P132" s="248"/>
      <c r="X132" s="248"/>
      <c r="AA132" s="346"/>
      <c r="AF132" s="248"/>
    </row>
    <row r="133" spans="3:32" ht="15.75" customHeight="1">
      <c r="C133" s="346"/>
      <c r="F133" s="345"/>
      <c r="G133" s="345"/>
      <c r="H133" s="248"/>
      <c r="K133" s="346"/>
      <c r="P133" s="248"/>
      <c r="X133" s="248"/>
      <c r="AA133" s="346"/>
      <c r="AF133" s="248"/>
    </row>
    <row r="134" spans="3:32" ht="15.75" customHeight="1">
      <c r="C134" s="346"/>
      <c r="F134" s="345"/>
      <c r="G134" s="345"/>
      <c r="H134" s="248"/>
      <c r="K134" s="346"/>
      <c r="P134" s="248"/>
      <c r="X134" s="248"/>
      <c r="AA134" s="346"/>
      <c r="AF134" s="248"/>
    </row>
    <row r="135" spans="3:32" ht="15.75" customHeight="1">
      <c r="C135" s="346"/>
      <c r="F135" s="345"/>
      <c r="G135" s="345"/>
      <c r="H135" s="248"/>
      <c r="K135" s="346"/>
      <c r="P135" s="248"/>
      <c r="X135" s="248"/>
      <c r="AA135" s="346"/>
      <c r="AF135" s="248"/>
    </row>
    <row r="136" spans="3:32" ht="15.75" customHeight="1">
      <c r="C136" s="346"/>
      <c r="F136" s="345"/>
      <c r="G136" s="345"/>
      <c r="H136" s="248"/>
      <c r="K136" s="346"/>
      <c r="P136" s="248"/>
      <c r="X136" s="248"/>
      <c r="AA136" s="346"/>
      <c r="AF136" s="248"/>
    </row>
    <row r="137" spans="3:32" ht="15.75" customHeight="1">
      <c r="C137" s="346"/>
      <c r="F137" s="345"/>
      <c r="G137" s="345"/>
      <c r="H137" s="248"/>
      <c r="K137" s="346"/>
      <c r="P137" s="248"/>
      <c r="X137" s="248"/>
      <c r="AA137" s="346"/>
      <c r="AF137" s="248"/>
    </row>
    <row r="138" spans="3:32" ht="15.75" customHeight="1">
      <c r="C138" s="346"/>
      <c r="F138" s="345"/>
      <c r="G138" s="345"/>
      <c r="H138" s="248"/>
      <c r="K138" s="346"/>
      <c r="P138" s="248"/>
      <c r="X138" s="248"/>
      <c r="AA138" s="346"/>
      <c r="AF138" s="248"/>
    </row>
    <row r="139" spans="3:32" ht="15.75" customHeight="1">
      <c r="C139" s="346"/>
      <c r="F139" s="345"/>
      <c r="G139" s="345"/>
      <c r="H139" s="248"/>
      <c r="K139" s="346"/>
      <c r="P139" s="248"/>
      <c r="X139" s="248"/>
      <c r="AA139" s="346"/>
      <c r="AF139" s="248"/>
    </row>
    <row r="140" spans="3:32" ht="15.75" customHeight="1">
      <c r="C140" s="346"/>
      <c r="F140" s="345"/>
      <c r="G140" s="345"/>
      <c r="H140" s="248"/>
      <c r="K140" s="346"/>
      <c r="P140" s="248"/>
      <c r="X140" s="248"/>
      <c r="AA140" s="346"/>
      <c r="AF140" s="248"/>
    </row>
    <row r="141" spans="3:32" ht="15.75" customHeight="1">
      <c r="C141" s="346"/>
      <c r="F141" s="345"/>
      <c r="G141" s="345"/>
      <c r="H141" s="248"/>
      <c r="K141" s="346"/>
      <c r="P141" s="248"/>
      <c r="X141" s="248"/>
      <c r="AA141" s="346"/>
      <c r="AF141" s="248"/>
    </row>
    <row r="142" spans="3:32" ht="15.75" customHeight="1">
      <c r="C142" s="346"/>
      <c r="F142" s="345"/>
      <c r="G142" s="345"/>
      <c r="H142" s="248"/>
      <c r="K142" s="346"/>
      <c r="P142" s="248"/>
      <c r="X142" s="248"/>
      <c r="AA142" s="346"/>
      <c r="AF142" s="248"/>
    </row>
    <row r="143" spans="3:32" ht="15.75" customHeight="1">
      <c r="C143" s="346"/>
      <c r="F143" s="345"/>
      <c r="G143" s="345"/>
      <c r="H143" s="248"/>
      <c r="K143" s="346"/>
      <c r="P143" s="248"/>
      <c r="X143" s="248"/>
      <c r="AA143" s="346"/>
      <c r="AF143" s="248"/>
    </row>
    <row r="144" spans="3:32" ht="15.75" customHeight="1">
      <c r="C144" s="346"/>
      <c r="F144" s="345"/>
      <c r="G144" s="345"/>
      <c r="H144" s="248"/>
      <c r="K144" s="346"/>
      <c r="P144" s="248"/>
      <c r="X144" s="248"/>
      <c r="AA144" s="346"/>
      <c r="AF144" s="248"/>
    </row>
    <row r="145" spans="3:32" ht="15.75" customHeight="1">
      <c r="C145" s="346"/>
      <c r="F145" s="345"/>
      <c r="G145" s="345"/>
      <c r="H145" s="248"/>
      <c r="K145" s="346"/>
      <c r="P145" s="248"/>
      <c r="X145" s="248"/>
      <c r="AA145" s="346"/>
      <c r="AF145" s="248"/>
    </row>
    <row r="146" spans="3:32" ht="15.75" customHeight="1">
      <c r="C146" s="346"/>
      <c r="F146" s="345"/>
      <c r="G146" s="345"/>
      <c r="H146" s="248"/>
      <c r="K146" s="346"/>
      <c r="P146" s="248"/>
      <c r="X146" s="248"/>
      <c r="AA146" s="346"/>
      <c r="AF146" s="248"/>
    </row>
    <row r="147" spans="3:32" ht="15.75" customHeight="1">
      <c r="C147" s="346"/>
      <c r="F147" s="345"/>
      <c r="G147" s="345"/>
      <c r="H147" s="248"/>
      <c r="K147" s="346"/>
      <c r="P147" s="248"/>
      <c r="X147" s="248"/>
      <c r="AA147" s="346"/>
      <c r="AF147" s="248"/>
    </row>
    <row r="148" spans="3:32" ht="15.75" customHeight="1">
      <c r="C148" s="346"/>
      <c r="F148" s="345"/>
      <c r="G148" s="345"/>
      <c r="H148" s="248"/>
      <c r="K148" s="346"/>
      <c r="P148" s="248"/>
      <c r="X148" s="248"/>
      <c r="AA148" s="346"/>
      <c r="AF148" s="248"/>
    </row>
    <row r="149" spans="3:32" ht="15.75" customHeight="1">
      <c r="C149" s="346"/>
      <c r="F149" s="345"/>
      <c r="G149" s="345"/>
      <c r="H149" s="248"/>
      <c r="K149" s="346"/>
      <c r="P149" s="248"/>
      <c r="X149" s="248"/>
      <c r="AA149" s="346"/>
      <c r="AF149" s="248"/>
    </row>
    <row r="150" spans="3:32" ht="15.75" customHeight="1">
      <c r="C150" s="346"/>
      <c r="F150" s="345"/>
      <c r="G150" s="345"/>
      <c r="H150" s="248"/>
      <c r="K150" s="346"/>
      <c r="P150" s="248"/>
      <c r="X150" s="248"/>
      <c r="AA150" s="346"/>
      <c r="AF150" s="248"/>
    </row>
    <row r="151" spans="3:32" ht="15.75" customHeight="1">
      <c r="C151" s="346"/>
      <c r="F151" s="345"/>
      <c r="G151" s="345"/>
      <c r="H151" s="248"/>
      <c r="K151" s="346"/>
      <c r="P151" s="248"/>
      <c r="X151" s="248"/>
      <c r="AA151" s="346"/>
      <c r="AF151" s="248"/>
    </row>
    <row r="152" spans="3:32" ht="15.75" customHeight="1">
      <c r="C152" s="346"/>
      <c r="F152" s="345"/>
      <c r="G152" s="345"/>
      <c r="H152" s="248"/>
      <c r="K152" s="346"/>
      <c r="P152" s="248"/>
      <c r="X152" s="248"/>
      <c r="AA152" s="346"/>
      <c r="AF152" s="248"/>
    </row>
    <row r="153" spans="3:32" ht="15.75" customHeight="1">
      <c r="C153" s="346"/>
      <c r="F153" s="345"/>
      <c r="G153" s="345"/>
      <c r="H153" s="248"/>
      <c r="K153" s="346"/>
      <c r="P153" s="248"/>
      <c r="X153" s="248"/>
      <c r="AA153" s="346"/>
      <c r="AF153" s="248"/>
    </row>
    <row r="154" spans="3:32" ht="15.75" customHeight="1">
      <c r="C154" s="346"/>
      <c r="F154" s="345"/>
      <c r="G154" s="345"/>
      <c r="H154" s="248"/>
      <c r="K154" s="346"/>
      <c r="P154" s="248"/>
      <c r="X154" s="248"/>
      <c r="AA154" s="346"/>
      <c r="AF154" s="248"/>
    </row>
    <row r="155" spans="3:32" ht="15.75" customHeight="1">
      <c r="C155" s="346"/>
      <c r="F155" s="345"/>
      <c r="G155" s="345"/>
      <c r="H155" s="248"/>
      <c r="K155" s="346"/>
      <c r="P155" s="248"/>
      <c r="X155" s="248"/>
      <c r="AA155" s="346"/>
      <c r="AF155" s="248"/>
    </row>
    <row r="156" spans="3:32" ht="15.75" customHeight="1">
      <c r="C156" s="346"/>
      <c r="F156" s="345"/>
      <c r="G156" s="345"/>
      <c r="H156" s="248"/>
      <c r="K156" s="346"/>
      <c r="P156" s="248"/>
      <c r="X156" s="248"/>
      <c r="AA156" s="346"/>
      <c r="AF156" s="248"/>
    </row>
    <row r="157" spans="3:32" ht="15.75" customHeight="1">
      <c r="C157" s="346"/>
      <c r="F157" s="345"/>
      <c r="G157" s="345"/>
      <c r="H157" s="248"/>
      <c r="K157" s="346"/>
      <c r="P157" s="248"/>
      <c r="X157" s="248"/>
      <c r="AA157" s="346"/>
      <c r="AF157" s="248"/>
    </row>
    <row r="158" spans="3:32" ht="15.75" customHeight="1">
      <c r="C158" s="346"/>
      <c r="F158" s="345"/>
      <c r="G158" s="345"/>
      <c r="H158" s="248"/>
      <c r="K158" s="346"/>
      <c r="P158" s="248"/>
      <c r="X158" s="248"/>
      <c r="AA158" s="346"/>
      <c r="AF158" s="248"/>
    </row>
    <row r="159" spans="3:32" ht="15.75" customHeight="1">
      <c r="C159" s="346"/>
      <c r="F159" s="345"/>
      <c r="G159" s="345"/>
      <c r="H159" s="248"/>
      <c r="K159" s="346"/>
      <c r="P159" s="248"/>
      <c r="X159" s="248"/>
      <c r="AA159" s="346"/>
      <c r="AF159" s="248"/>
    </row>
    <row r="160" spans="3:32" ht="15.75" customHeight="1">
      <c r="C160" s="346"/>
      <c r="F160" s="345"/>
      <c r="G160" s="345"/>
      <c r="H160" s="248"/>
      <c r="K160" s="346"/>
      <c r="P160" s="248"/>
      <c r="X160" s="248"/>
      <c r="AA160" s="346"/>
      <c r="AF160" s="248"/>
    </row>
    <row r="161" spans="3:32" ht="15.75" customHeight="1">
      <c r="C161" s="346"/>
      <c r="F161" s="345"/>
      <c r="G161" s="345"/>
      <c r="H161" s="248"/>
      <c r="K161" s="346"/>
      <c r="P161" s="248"/>
      <c r="X161" s="248"/>
      <c r="AA161" s="346"/>
      <c r="AF161" s="248"/>
    </row>
    <row r="162" spans="3:32" ht="15.75" customHeight="1">
      <c r="C162" s="346"/>
      <c r="F162" s="345"/>
      <c r="G162" s="345"/>
      <c r="H162" s="248"/>
      <c r="K162" s="346"/>
      <c r="P162" s="248"/>
      <c r="X162" s="248"/>
      <c r="AA162" s="346"/>
      <c r="AF162" s="248"/>
    </row>
    <row r="163" spans="3:32" ht="15.75" customHeight="1">
      <c r="C163" s="346"/>
      <c r="F163" s="345"/>
      <c r="G163" s="345"/>
      <c r="H163" s="248"/>
      <c r="K163" s="346"/>
      <c r="P163" s="248"/>
      <c r="X163" s="248"/>
      <c r="AA163" s="346"/>
      <c r="AF163" s="248"/>
    </row>
    <row r="164" spans="3:32" ht="15.75" customHeight="1">
      <c r="C164" s="346"/>
      <c r="F164" s="345"/>
      <c r="G164" s="345"/>
      <c r="H164" s="248"/>
      <c r="K164" s="346"/>
      <c r="P164" s="248"/>
      <c r="X164" s="248"/>
      <c r="AA164" s="346"/>
      <c r="AF164" s="248"/>
    </row>
    <row r="165" spans="3:32" ht="15.75" customHeight="1">
      <c r="C165" s="346"/>
      <c r="F165" s="345"/>
      <c r="G165" s="345"/>
      <c r="H165" s="248"/>
      <c r="K165" s="346"/>
      <c r="P165" s="248"/>
      <c r="X165" s="248"/>
      <c r="AA165" s="346"/>
      <c r="AF165" s="248"/>
    </row>
    <row r="166" spans="3:32" ht="15.75" customHeight="1">
      <c r="C166" s="346"/>
      <c r="F166" s="345"/>
      <c r="G166" s="345"/>
      <c r="H166" s="248"/>
      <c r="K166" s="346"/>
      <c r="P166" s="248"/>
      <c r="X166" s="248"/>
      <c r="AA166" s="346"/>
      <c r="AF166" s="248"/>
    </row>
    <row r="167" spans="3:32" ht="15.75" customHeight="1">
      <c r="C167" s="346"/>
      <c r="F167" s="345"/>
      <c r="G167" s="345"/>
      <c r="H167" s="248"/>
      <c r="K167" s="346"/>
      <c r="P167" s="248"/>
      <c r="X167" s="248"/>
      <c r="AA167" s="346"/>
      <c r="AF167" s="248"/>
    </row>
    <row r="168" spans="3:32" ht="15.75" customHeight="1">
      <c r="C168" s="346"/>
      <c r="F168" s="345"/>
      <c r="G168" s="345"/>
      <c r="H168" s="248"/>
      <c r="K168" s="346"/>
      <c r="P168" s="248"/>
      <c r="X168" s="248"/>
      <c r="AA168" s="346"/>
      <c r="AF168" s="248"/>
    </row>
    <row r="169" spans="3:32" ht="15.75" customHeight="1">
      <c r="C169" s="346"/>
      <c r="F169" s="345"/>
      <c r="G169" s="345"/>
      <c r="H169" s="248"/>
      <c r="K169" s="346"/>
      <c r="P169" s="248"/>
      <c r="X169" s="248"/>
      <c r="AA169" s="346"/>
      <c r="AF169" s="248"/>
    </row>
    <row r="170" spans="3:32" ht="15.75" customHeight="1">
      <c r="C170" s="346"/>
      <c r="F170" s="345"/>
      <c r="G170" s="345"/>
      <c r="H170" s="248"/>
      <c r="K170" s="346"/>
      <c r="P170" s="248"/>
      <c r="X170" s="248"/>
      <c r="AA170" s="346"/>
      <c r="AF170" s="248"/>
    </row>
    <row r="171" spans="3:32" ht="15.75" customHeight="1">
      <c r="C171" s="346"/>
      <c r="F171" s="345"/>
      <c r="G171" s="345"/>
      <c r="H171" s="248"/>
      <c r="K171" s="346"/>
      <c r="P171" s="248"/>
      <c r="X171" s="248"/>
      <c r="AA171" s="346"/>
      <c r="AF171" s="248"/>
    </row>
    <row r="172" spans="3:32" ht="15.75" customHeight="1">
      <c r="C172" s="346"/>
      <c r="F172" s="345"/>
      <c r="G172" s="345"/>
      <c r="H172" s="248"/>
      <c r="K172" s="346"/>
      <c r="P172" s="248"/>
      <c r="X172" s="248"/>
      <c r="AA172" s="346"/>
      <c r="AF172" s="248"/>
    </row>
    <row r="173" spans="3:32" ht="15.75" customHeight="1">
      <c r="C173" s="346"/>
      <c r="F173" s="345"/>
      <c r="G173" s="345"/>
      <c r="H173" s="248"/>
      <c r="K173" s="346"/>
      <c r="P173" s="248"/>
      <c r="X173" s="248"/>
      <c r="AA173" s="346"/>
      <c r="AF173" s="248"/>
    </row>
    <row r="174" spans="3:32" ht="15.75" customHeight="1">
      <c r="C174" s="346"/>
      <c r="F174" s="345"/>
      <c r="G174" s="345"/>
      <c r="H174" s="248"/>
      <c r="K174" s="346"/>
      <c r="P174" s="248"/>
      <c r="X174" s="248"/>
      <c r="AA174" s="346"/>
      <c r="AF174" s="248"/>
    </row>
    <row r="175" spans="3:32" ht="15.75" customHeight="1">
      <c r="C175" s="346"/>
      <c r="F175" s="345"/>
      <c r="G175" s="345"/>
      <c r="H175" s="248"/>
      <c r="K175" s="346"/>
      <c r="P175" s="248"/>
      <c r="X175" s="248"/>
      <c r="AA175" s="346"/>
      <c r="AF175" s="248"/>
    </row>
    <row r="176" spans="3:32" ht="15.75" customHeight="1">
      <c r="C176" s="346"/>
      <c r="F176" s="345"/>
      <c r="G176" s="345"/>
      <c r="H176" s="248"/>
      <c r="K176" s="346"/>
      <c r="P176" s="248"/>
      <c r="X176" s="248"/>
      <c r="AA176" s="346"/>
      <c r="AF176" s="248"/>
    </row>
    <row r="177" spans="3:32" ht="15.75" customHeight="1">
      <c r="C177" s="346"/>
      <c r="F177" s="345"/>
      <c r="G177" s="345"/>
      <c r="H177" s="248"/>
      <c r="K177" s="346"/>
      <c r="P177" s="248"/>
      <c r="X177" s="248"/>
      <c r="AA177" s="346"/>
      <c r="AF177" s="248"/>
    </row>
    <row r="178" spans="3:32" ht="15.75" customHeight="1">
      <c r="C178" s="346"/>
      <c r="F178" s="345"/>
      <c r="G178" s="345"/>
      <c r="H178" s="248"/>
      <c r="K178" s="346"/>
      <c r="P178" s="248"/>
      <c r="X178" s="248"/>
      <c r="AA178" s="346"/>
      <c r="AF178" s="248"/>
    </row>
    <row r="179" spans="3:32" ht="15.75" customHeight="1">
      <c r="C179" s="346"/>
      <c r="F179" s="345"/>
      <c r="G179" s="345"/>
      <c r="H179" s="248"/>
      <c r="K179" s="346"/>
      <c r="P179" s="248"/>
      <c r="X179" s="248"/>
      <c r="AA179" s="346"/>
      <c r="AF179" s="248"/>
    </row>
    <row r="180" spans="3:32" ht="15.75" customHeight="1">
      <c r="C180" s="346"/>
      <c r="F180" s="345"/>
      <c r="G180" s="345"/>
      <c r="H180" s="248"/>
      <c r="K180" s="346"/>
      <c r="P180" s="248"/>
      <c r="X180" s="248"/>
      <c r="AA180" s="346"/>
      <c r="AF180" s="248"/>
    </row>
    <row r="181" spans="3:32" ht="15.75" customHeight="1">
      <c r="C181" s="346"/>
      <c r="F181" s="345"/>
      <c r="G181" s="345"/>
      <c r="H181" s="248"/>
      <c r="K181" s="346"/>
      <c r="P181" s="248"/>
      <c r="X181" s="248"/>
      <c r="AA181" s="346"/>
      <c r="AF181" s="248"/>
    </row>
    <row r="182" spans="3:32" ht="15.75" customHeight="1">
      <c r="C182" s="346"/>
      <c r="F182" s="345"/>
      <c r="G182" s="345"/>
      <c r="H182" s="248"/>
      <c r="K182" s="346"/>
      <c r="P182" s="248"/>
      <c r="X182" s="248"/>
      <c r="AA182" s="346"/>
      <c r="AF182" s="248"/>
    </row>
    <row r="183" spans="3:32" ht="15.75" customHeight="1">
      <c r="C183" s="346"/>
      <c r="F183" s="345"/>
      <c r="G183" s="345"/>
      <c r="H183" s="248"/>
      <c r="K183" s="346"/>
      <c r="P183" s="248"/>
      <c r="X183" s="248"/>
      <c r="AA183" s="346"/>
      <c r="AF183" s="248"/>
    </row>
    <row r="184" spans="3:32" ht="15.75" customHeight="1">
      <c r="C184" s="346"/>
      <c r="F184" s="345"/>
      <c r="G184" s="345"/>
      <c r="H184" s="248"/>
      <c r="K184" s="346"/>
      <c r="P184" s="248"/>
      <c r="X184" s="248"/>
      <c r="AA184" s="346"/>
      <c r="AF184" s="248"/>
    </row>
    <row r="185" spans="3:32" ht="15.75" customHeight="1">
      <c r="C185" s="346"/>
      <c r="F185" s="345"/>
      <c r="G185" s="345"/>
      <c r="H185" s="248"/>
      <c r="K185" s="346"/>
      <c r="P185" s="248"/>
      <c r="X185" s="248"/>
      <c r="AA185" s="346"/>
      <c r="AF185" s="248"/>
    </row>
    <row r="186" spans="3:32" ht="15.75" customHeight="1">
      <c r="C186" s="346"/>
      <c r="F186" s="345"/>
      <c r="G186" s="345"/>
      <c r="H186" s="248"/>
      <c r="K186" s="346"/>
      <c r="P186" s="248"/>
      <c r="X186" s="248"/>
      <c r="AA186" s="346"/>
      <c r="AF186" s="248"/>
    </row>
    <row r="187" spans="3:32" ht="15.75" customHeight="1">
      <c r="C187" s="346"/>
      <c r="F187" s="345"/>
      <c r="G187" s="345"/>
      <c r="H187" s="248"/>
      <c r="K187" s="346"/>
      <c r="P187" s="248"/>
      <c r="X187" s="248"/>
      <c r="AA187" s="346"/>
      <c r="AF187" s="248"/>
    </row>
    <row r="188" spans="3:32" ht="15.75" customHeight="1">
      <c r="C188" s="346"/>
      <c r="F188" s="345"/>
      <c r="G188" s="345"/>
      <c r="H188" s="248"/>
      <c r="K188" s="346"/>
      <c r="P188" s="248"/>
      <c r="X188" s="248"/>
      <c r="AA188" s="346"/>
      <c r="AF188" s="248"/>
    </row>
    <row r="189" spans="3:32" ht="15.75" customHeight="1">
      <c r="C189" s="346"/>
      <c r="F189" s="345"/>
      <c r="G189" s="345"/>
      <c r="H189" s="248"/>
      <c r="K189" s="346"/>
      <c r="P189" s="248"/>
      <c r="X189" s="248"/>
      <c r="AA189" s="346"/>
      <c r="AF189" s="248"/>
    </row>
    <row r="190" spans="3:32" ht="15.75" customHeight="1">
      <c r="C190" s="346"/>
      <c r="F190" s="345"/>
      <c r="G190" s="345"/>
      <c r="H190" s="248"/>
      <c r="K190" s="346"/>
      <c r="P190" s="248"/>
      <c r="X190" s="248"/>
      <c r="AA190" s="346"/>
      <c r="AF190" s="248"/>
    </row>
    <row r="191" spans="3:32" ht="15.75" customHeight="1">
      <c r="C191" s="346"/>
      <c r="F191" s="345"/>
      <c r="G191" s="345"/>
      <c r="H191" s="248"/>
      <c r="K191" s="346"/>
      <c r="P191" s="248"/>
      <c r="X191" s="248"/>
      <c r="AA191" s="346"/>
      <c r="AF191" s="248"/>
    </row>
    <row r="192" spans="3:32" ht="15.75" customHeight="1">
      <c r="C192" s="346"/>
      <c r="F192" s="345"/>
      <c r="G192" s="345"/>
      <c r="H192" s="248"/>
      <c r="K192" s="346"/>
      <c r="P192" s="248"/>
      <c r="X192" s="248"/>
      <c r="AA192" s="346"/>
      <c r="AF192" s="248"/>
    </row>
    <row r="193" spans="3:32" ht="15.75" customHeight="1">
      <c r="C193" s="346"/>
      <c r="F193" s="345"/>
      <c r="G193" s="345"/>
      <c r="H193" s="248"/>
      <c r="K193" s="346"/>
      <c r="P193" s="248"/>
      <c r="X193" s="248"/>
      <c r="AA193" s="346"/>
      <c r="AF193" s="248"/>
    </row>
    <row r="194" spans="3:32" ht="15.75" customHeight="1">
      <c r="C194" s="346"/>
      <c r="F194" s="345"/>
      <c r="G194" s="345"/>
      <c r="H194" s="248"/>
      <c r="K194" s="346"/>
      <c r="P194" s="248"/>
      <c r="X194" s="248"/>
      <c r="AA194" s="346"/>
      <c r="AF194" s="248"/>
    </row>
    <row r="195" spans="3:32" ht="15.75" customHeight="1">
      <c r="C195" s="346"/>
      <c r="F195" s="345"/>
      <c r="G195" s="345"/>
      <c r="H195" s="248"/>
      <c r="K195" s="346"/>
      <c r="P195" s="248"/>
      <c r="X195" s="248"/>
      <c r="AA195" s="346"/>
      <c r="AF195" s="248"/>
    </row>
    <row r="196" spans="3:32" ht="15.75" customHeight="1">
      <c r="C196" s="346"/>
      <c r="F196" s="345"/>
      <c r="G196" s="345"/>
      <c r="H196" s="248"/>
      <c r="K196" s="346"/>
      <c r="P196" s="248"/>
      <c r="X196" s="248"/>
      <c r="AA196" s="346"/>
      <c r="AF196" s="248"/>
    </row>
    <row r="197" spans="3:32" ht="15.75" customHeight="1">
      <c r="C197" s="346"/>
      <c r="F197" s="345"/>
      <c r="G197" s="345"/>
      <c r="H197" s="248"/>
      <c r="K197" s="346"/>
      <c r="P197" s="248"/>
      <c r="X197" s="248"/>
      <c r="AA197" s="346"/>
      <c r="AF197" s="248"/>
    </row>
    <row r="198" spans="3:32" ht="15.75" customHeight="1">
      <c r="C198" s="346"/>
      <c r="F198" s="345"/>
      <c r="G198" s="345"/>
      <c r="H198" s="248"/>
      <c r="K198" s="346"/>
      <c r="P198" s="248"/>
      <c r="X198" s="248"/>
      <c r="AA198" s="346"/>
      <c r="AF198" s="248"/>
    </row>
    <row r="199" spans="3:32" ht="15.75" customHeight="1">
      <c r="C199" s="346"/>
      <c r="F199" s="345"/>
      <c r="G199" s="345"/>
      <c r="H199" s="248"/>
      <c r="K199" s="346"/>
      <c r="P199" s="248"/>
      <c r="X199" s="248"/>
      <c r="AA199" s="346"/>
      <c r="AF199" s="248"/>
    </row>
    <row r="200" spans="3:32" ht="15.75" customHeight="1">
      <c r="C200" s="346"/>
      <c r="F200" s="345"/>
      <c r="G200" s="345"/>
      <c r="H200" s="248"/>
      <c r="K200" s="346"/>
      <c r="P200" s="248"/>
      <c r="X200" s="248"/>
      <c r="AA200" s="346"/>
      <c r="AF200" s="248"/>
    </row>
    <row r="201" spans="3:32" ht="15.75" customHeight="1">
      <c r="C201" s="346"/>
      <c r="F201" s="345"/>
      <c r="G201" s="345"/>
      <c r="H201" s="248"/>
      <c r="K201" s="346"/>
      <c r="P201" s="248"/>
      <c r="X201" s="248"/>
      <c r="AA201" s="346"/>
      <c r="AF201" s="248"/>
    </row>
    <row r="202" spans="3:32" ht="15.75" customHeight="1">
      <c r="C202" s="346"/>
      <c r="F202" s="345"/>
      <c r="G202" s="345"/>
      <c r="H202" s="248"/>
      <c r="K202" s="346"/>
      <c r="P202" s="248"/>
      <c r="X202" s="248"/>
      <c r="AA202" s="346"/>
      <c r="AF202" s="248"/>
    </row>
    <row r="203" spans="3:32" ht="15.75" customHeight="1">
      <c r="C203" s="346"/>
      <c r="F203" s="345"/>
      <c r="G203" s="345"/>
      <c r="H203" s="248"/>
      <c r="K203" s="346"/>
      <c r="P203" s="248"/>
      <c r="X203" s="248"/>
      <c r="AA203" s="346"/>
      <c r="AF203" s="248"/>
    </row>
    <row r="204" spans="3:32" ht="15.75" customHeight="1">
      <c r="C204" s="346"/>
      <c r="F204" s="345"/>
      <c r="G204" s="345"/>
      <c r="H204" s="248"/>
      <c r="K204" s="346"/>
      <c r="P204" s="248"/>
      <c r="X204" s="248"/>
      <c r="AA204" s="346"/>
      <c r="AF204" s="248"/>
    </row>
    <row r="205" spans="3:32" ht="15.75" customHeight="1">
      <c r="C205" s="346"/>
      <c r="F205" s="345"/>
      <c r="G205" s="345"/>
      <c r="H205" s="248"/>
      <c r="K205" s="346"/>
      <c r="P205" s="248"/>
      <c r="X205" s="248"/>
      <c r="AA205" s="346"/>
      <c r="AF205" s="248"/>
    </row>
    <row r="206" spans="3:32" ht="15.75" customHeight="1">
      <c r="C206" s="346"/>
      <c r="F206" s="345"/>
      <c r="G206" s="345"/>
      <c r="H206" s="248"/>
      <c r="K206" s="346"/>
      <c r="P206" s="248"/>
      <c r="X206" s="248"/>
      <c r="AA206" s="346"/>
      <c r="AF206" s="248"/>
    </row>
    <row r="207" spans="3:32" ht="15.75" customHeight="1">
      <c r="C207" s="346"/>
      <c r="F207" s="345"/>
      <c r="G207" s="345"/>
      <c r="H207" s="248"/>
      <c r="K207" s="346"/>
      <c r="P207" s="248"/>
      <c r="X207" s="248"/>
      <c r="AA207" s="346"/>
      <c r="AF207" s="248"/>
    </row>
    <row r="208" spans="3:32" ht="15.75" customHeight="1">
      <c r="C208" s="346"/>
      <c r="F208" s="345"/>
      <c r="G208" s="345"/>
      <c r="H208" s="248"/>
      <c r="K208" s="346"/>
      <c r="P208" s="248"/>
      <c r="X208" s="248"/>
      <c r="AA208" s="346"/>
      <c r="AF208" s="248"/>
    </row>
    <row r="209" spans="3:32" ht="15.75" customHeight="1">
      <c r="C209" s="346"/>
      <c r="F209" s="345"/>
      <c r="G209" s="345"/>
      <c r="H209" s="248"/>
      <c r="K209" s="346"/>
      <c r="P209" s="248"/>
      <c r="X209" s="248"/>
      <c r="AA209" s="346"/>
      <c r="AF209" s="248"/>
    </row>
    <row r="210" spans="3:32" ht="15.75" customHeight="1">
      <c r="C210" s="346"/>
      <c r="F210" s="345"/>
      <c r="G210" s="345"/>
      <c r="H210" s="248"/>
      <c r="K210" s="346"/>
      <c r="P210" s="248"/>
      <c r="X210" s="248"/>
      <c r="AA210" s="346"/>
      <c r="AF210" s="248"/>
    </row>
    <row r="211" spans="3:32" ht="15.75" customHeight="1">
      <c r="C211" s="346"/>
      <c r="F211" s="345"/>
      <c r="G211" s="345"/>
      <c r="H211" s="248"/>
      <c r="K211" s="346"/>
      <c r="P211" s="248"/>
      <c r="X211" s="248"/>
      <c r="AA211" s="346"/>
      <c r="AF211" s="248"/>
    </row>
    <row r="212" spans="3:32" ht="15.75" customHeight="1">
      <c r="C212" s="346"/>
      <c r="F212" s="345"/>
      <c r="G212" s="345"/>
      <c r="H212" s="248"/>
      <c r="K212" s="346"/>
      <c r="P212" s="248"/>
      <c r="X212" s="248"/>
      <c r="AA212" s="346"/>
      <c r="AF212" s="248"/>
    </row>
    <row r="213" spans="3:32" ht="15.75" customHeight="1">
      <c r="C213" s="346"/>
      <c r="F213" s="345"/>
      <c r="G213" s="345"/>
      <c r="H213" s="248"/>
      <c r="K213" s="346"/>
      <c r="P213" s="248"/>
      <c r="X213" s="248"/>
      <c r="AA213" s="346"/>
      <c r="AF213" s="248"/>
    </row>
    <row r="214" spans="3:32" ht="15.75" customHeight="1">
      <c r="C214" s="346"/>
      <c r="F214" s="345"/>
      <c r="G214" s="345"/>
      <c r="H214" s="248"/>
      <c r="K214" s="346"/>
      <c r="P214" s="248"/>
      <c r="X214" s="248"/>
      <c r="AA214" s="346"/>
      <c r="AF214" s="248"/>
    </row>
    <row r="215" spans="3:32" ht="15.75" customHeight="1">
      <c r="C215" s="346"/>
      <c r="F215" s="345"/>
      <c r="G215" s="345"/>
      <c r="H215" s="248"/>
      <c r="K215" s="346"/>
      <c r="P215" s="248"/>
      <c r="X215" s="248"/>
      <c r="AA215" s="346"/>
      <c r="AF215" s="248"/>
    </row>
    <row r="216" spans="3:32" ht="15.75" customHeight="1">
      <c r="C216" s="346"/>
      <c r="F216" s="345"/>
      <c r="G216" s="345"/>
      <c r="H216" s="248"/>
      <c r="K216" s="346"/>
      <c r="P216" s="248"/>
      <c r="X216" s="248"/>
      <c r="AA216" s="346"/>
      <c r="AF216" s="248"/>
    </row>
    <row r="217" spans="3:32" ht="15.75" customHeight="1">
      <c r="C217" s="346"/>
      <c r="F217" s="345"/>
      <c r="G217" s="345"/>
      <c r="H217" s="248"/>
      <c r="K217" s="346"/>
      <c r="P217" s="248"/>
      <c r="X217" s="248"/>
      <c r="AA217" s="346"/>
      <c r="AF217" s="248"/>
    </row>
    <row r="218" spans="3:32" ht="15.75" customHeight="1">
      <c r="C218" s="346"/>
      <c r="F218" s="345"/>
      <c r="G218" s="345"/>
      <c r="H218" s="248"/>
      <c r="K218" s="346"/>
      <c r="P218" s="248"/>
      <c r="X218" s="248"/>
      <c r="AA218" s="346"/>
      <c r="AF218" s="248"/>
    </row>
    <row r="219" spans="3:32" ht="15.75" customHeight="1">
      <c r="C219" s="346"/>
      <c r="F219" s="345"/>
      <c r="G219" s="345"/>
      <c r="H219" s="248"/>
      <c r="K219" s="346"/>
      <c r="P219" s="248"/>
      <c r="X219" s="248"/>
      <c r="AA219" s="346"/>
      <c r="AF219" s="248"/>
    </row>
    <row r="220" spans="3:32" ht="15.75" customHeight="1">
      <c r="C220" s="346"/>
      <c r="F220" s="345"/>
      <c r="G220" s="345"/>
      <c r="H220" s="248"/>
      <c r="K220" s="346"/>
      <c r="P220" s="248"/>
      <c r="X220" s="248"/>
      <c r="AA220" s="346"/>
      <c r="AF220" s="248"/>
    </row>
    <row r="221" spans="3:32" ht="15.75" customHeight="1">
      <c r="C221" s="346"/>
      <c r="F221" s="345"/>
      <c r="G221" s="345"/>
      <c r="H221" s="248"/>
      <c r="K221" s="346"/>
      <c r="P221" s="248"/>
      <c r="X221" s="248"/>
      <c r="AA221" s="346"/>
      <c r="AF221" s="248"/>
    </row>
    <row r="222" spans="3:32" ht="15.75" customHeight="1">
      <c r="C222" s="346"/>
      <c r="F222" s="345"/>
      <c r="G222" s="345"/>
      <c r="H222" s="248"/>
      <c r="K222" s="346"/>
      <c r="P222" s="248"/>
      <c r="X222" s="248"/>
      <c r="AA222" s="346"/>
      <c r="AF222" s="248"/>
    </row>
    <row r="223" spans="3:32" ht="15.75" customHeight="1">
      <c r="C223" s="346"/>
      <c r="F223" s="345"/>
      <c r="G223" s="345"/>
      <c r="H223" s="248"/>
      <c r="K223" s="346"/>
      <c r="P223" s="248"/>
      <c r="X223" s="248"/>
      <c r="AA223" s="346"/>
      <c r="AF223" s="248"/>
    </row>
    <row r="224" spans="3:32" ht="15.75" customHeight="1">
      <c r="C224" s="346"/>
      <c r="F224" s="345"/>
      <c r="G224" s="345"/>
      <c r="H224" s="248"/>
      <c r="K224" s="346"/>
      <c r="P224" s="248"/>
      <c r="X224" s="248"/>
      <c r="AA224" s="346"/>
      <c r="AF224" s="248"/>
    </row>
    <row r="225" spans="3:32" ht="15.75" customHeight="1">
      <c r="C225" s="346"/>
      <c r="F225" s="345"/>
      <c r="G225" s="345"/>
      <c r="H225" s="248"/>
      <c r="K225" s="346"/>
      <c r="P225" s="248"/>
      <c r="X225" s="248"/>
      <c r="AA225" s="346"/>
      <c r="AF225" s="248"/>
    </row>
    <row r="226" spans="3:32" ht="15.75" customHeight="1">
      <c r="C226" s="346"/>
      <c r="F226" s="345"/>
      <c r="G226" s="345"/>
      <c r="H226" s="248"/>
      <c r="K226" s="346"/>
      <c r="P226" s="248"/>
      <c r="X226" s="248"/>
      <c r="AA226" s="346"/>
      <c r="AF226" s="248"/>
    </row>
    <row r="227" spans="3:32" ht="15.75" customHeight="1">
      <c r="C227" s="346"/>
      <c r="F227" s="345"/>
      <c r="G227" s="345"/>
      <c r="H227" s="248"/>
      <c r="K227" s="346"/>
      <c r="P227" s="248"/>
      <c r="X227" s="248"/>
      <c r="AA227" s="346"/>
      <c r="AF227" s="248"/>
    </row>
    <row r="228" spans="3:32" ht="15.75" customHeight="1">
      <c r="C228" s="346"/>
      <c r="F228" s="345"/>
      <c r="G228" s="345"/>
      <c r="H228" s="248"/>
      <c r="K228" s="346"/>
      <c r="P228" s="248"/>
      <c r="X228" s="248"/>
      <c r="AA228" s="346"/>
      <c r="AF228" s="248"/>
    </row>
    <row r="229" spans="3:32" ht="15.75" customHeight="1">
      <c r="C229" s="346"/>
      <c r="F229" s="345"/>
      <c r="G229" s="345"/>
      <c r="H229" s="248"/>
      <c r="K229" s="346"/>
      <c r="P229" s="248"/>
      <c r="X229" s="248"/>
      <c r="AA229" s="346"/>
      <c r="AF229" s="248"/>
    </row>
    <row r="230" spans="3:32" ht="15.75" customHeight="1">
      <c r="C230" s="346"/>
      <c r="F230" s="345"/>
      <c r="G230" s="345"/>
      <c r="H230" s="248"/>
      <c r="K230" s="346"/>
      <c r="P230" s="248"/>
      <c r="X230" s="248"/>
      <c r="AA230" s="346"/>
      <c r="AF230" s="248"/>
    </row>
    <row r="231" spans="3:32" ht="15.75" customHeight="1">
      <c r="C231" s="346"/>
      <c r="F231" s="345"/>
      <c r="G231" s="345"/>
      <c r="H231" s="248"/>
      <c r="K231" s="346"/>
      <c r="P231" s="248"/>
      <c r="X231" s="248"/>
      <c r="AA231" s="346"/>
      <c r="AF231" s="248"/>
    </row>
    <row r="232" spans="3:32" ht="15.75" customHeight="1">
      <c r="C232" s="346"/>
      <c r="F232" s="345"/>
      <c r="G232" s="345"/>
      <c r="H232" s="248"/>
      <c r="K232" s="346"/>
      <c r="P232" s="248"/>
      <c r="X232" s="248"/>
      <c r="AA232" s="346"/>
      <c r="AF232" s="248"/>
    </row>
    <row r="233" spans="3:32" ht="15.75" customHeight="1">
      <c r="C233" s="346"/>
      <c r="F233" s="345"/>
      <c r="G233" s="345"/>
      <c r="H233" s="248"/>
      <c r="K233" s="346"/>
      <c r="P233" s="248"/>
      <c r="X233" s="248"/>
      <c r="AA233" s="346"/>
      <c r="AF233" s="248"/>
    </row>
    <row r="234" spans="3:32" ht="15.75" customHeight="1">
      <c r="C234" s="346"/>
      <c r="F234" s="345"/>
      <c r="G234" s="345"/>
      <c r="H234" s="248"/>
      <c r="K234" s="346"/>
      <c r="P234" s="248"/>
      <c r="X234" s="248"/>
      <c r="AA234" s="346"/>
      <c r="AF234" s="248"/>
    </row>
    <row r="235" spans="3:32" ht="15.75" customHeight="1">
      <c r="C235" s="346"/>
      <c r="F235" s="345"/>
      <c r="G235" s="345"/>
      <c r="H235" s="248"/>
      <c r="K235" s="346"/>
      <c r="P235" s="248"/>
      <c r="X235" s="248"/>
      <c r="AA235" s="346"/>
      <c r="AF235" s="248"/>
    </row>
    <row r="236" spans="3:32" ht="15.75" customHeight="1">
      <c r="C236" s="346"/>
      <c r="F236" s="345"/>
      <c r="G236" s="345"/>
      <c r="H236" s="248"/>
      <c r="K236" s="346"/>
      <c r="P236" s="248"/>
      <c r="X236" s="248"/>
      <c r="AA236" s="346"/>
      <c r="AF236" s="248"/>
    </row>
    <row r="237" spans="3:32" ht="15.75" customHeight="1">
      <c r="C237" s="346"/>
      <c r="F237" s="345"/>
      <c r="G237" s="345"/>
      <c r="H237" s="248"/>
      <c r="K237" s="346"/>
      <c r="P237" s="248"/>
      <c r="X237" s="248"/>
      <c r="AA237" s="346"/>
      <c r="AF237" s="248"/>
    </row>
    <row r="238" spans="3:32" ht="15.75" customHeight="1">
      <c r="C238" s="346"/>
      <c r="F238" s="345"/>
      <c r="G238" s="345"/>
      <c r="H238" s="248"/>
      <c r="K238" s="346"/>
      <c r="P238" s="248"/>
      <c r="X238" s="248"/>
      <c r="AA238" s="346"/>
      <c r="AF238" s="248"/>
    </row>
    <row r="239" spans="3:32" ht="15.75" customHeight="1">
      <c r="C239" s="346"/>
      <c r="F239" s="345"/>
      <c r="G239" s="345"/>
      <c r="H239" s="248"/>
      <c r="K239" s="346"/>
      <c r="P239" s="248"/>
      <c r="X239" s="248"/>
      <c r="AA239" s="346"/>
      <c r="AF239" s="248"/>
    </row>
    <row r="240" spans="3:32" ht="15.75" customHeight="1">
      <c r="C240" s="346"/>
      <c r="F240" s="345"/>
      <c r="G240" s="345"/>
      <c r="H240" s="248"/>
      <c r="K240" s="346"/>
      <c r="P240" s="248"/>
      <c r="X240" s="248"/>
      <c r="AA240" s="346"/>
      <c r="AF240" s="248"/>
    </row>
    <row r="241" spans="3:32" ht="15.75" customHeight="1">
      <c r="C241" s="346"/>
      <c r="F241" s="345"/>
      <c r="G241" s="345"/>
      <c r="H241" s="248"/>
      <c r="K241" s="346"/>
      <c r="P241" s="248"/>
      <c r="X241" s="248"/>
      <c r="AA241" s="346"/>
      <c r="AF241" s="248"/>
    </row>
    <row r="242" spans="3:32" ht="15.75" customHeight="1">
      <c r="C242" s="346"/>
      <c r="F242" s="345"/>
      <c r="G242" s="345"/>
      <c r="H242" s="248"/>
      <c r="K242" s="346"/>
      <c r="P242" s="248"/>
      <c r="X242" s="248"/>
      <c r="AA242" s="346"/>
      <c r="AF242" s="248"/>
    </row>
    <row r="243" spans="3:32" ht="15.75" customHeight="1">
      <c r="C243" s="346"/>
      <c r="F243" s="345"/>
      <c r="G243" s="345"/>
      <c r="H243" s="248"/>
      <c r="K243" s="346"/>
      <c r="P243" s="248"/>
      <c r="X243" s="248"/>
      <c r="AA243" s="346"/>
      <c r="AF243" s="248"/>
    </row>
    <row r="244" spans="3:32" ht="15.75" customHeight="1">
      <c r="C244" s="346"/>
      <c r="F244" s="345"/>
      <c r="G244" s="345"/>
      <c r="H244" s="248"/>
      <c r="K244" s="346"/>
      <c r="P244" s="248"/>
      <c r="X244" s="248"/>
      <c r="AA244" s="346"/>
      <c r="AF244" s="248"/>
    </row>
    <row r="245" spans="3:32" ht="15.75" customHeight="1">
      <c r="C245" s="346"/>
      <c r="F245" s="345"/>
      <c r="G245" s="345"/>
      <c r="H245" s="248"/>
      <c r="K245" s="346"/>
      <c r="P245" s="248"/>
      <c r="X245" s="248"/>
      <c r="AA245" s="346"/>
      <c r="AF245" s="248"/>
    </row>
    <row r="246" spans="3:32" ht="15.75" customHeight="1">
      <c r="C246" s="346"/>
      <c r="F246" s="345"/>
      <c r="G246" s="345"/>
      <c r="H246" s="248"/>
      <c r="K246" s="346"/>
      <c r="P246" s="248"/>
      <c r="X246" s="248"/>
      <c r="AA246" s="346"/>
      <c r="AF246" s="248"/>
    </row>
    <row r="247" spans="3:32" ht="15.75" customHeight="1">
      <c r="C247" s="346"/>
      <c r="F247" s="345"/>
      <c r="G247" s="345"/>
      <c r="H247" s="248"/>
      <c r="K247" s="346"/>
      <c r="P247" s="248"/>
      <c r="X247" s="248"/>
      <c r="AA247" s="346"/>
      <c r="AF247" s="248"/>
    </row>
    <row r="248" spans="3:32" ht="15.75" customHeight="1">
      <c r="C248" s="346"/>
      <c r="F248" s="345"/>
      <c r="G248" s="345"/>
      <c r="H248" s="248"/>
      <c r="K248" s="346"/>
      <c r="P248" s="248"/>
      <c r="X248" s="248"/>
      <c r="AA248" s="346"/>
      <c r="AF248" s="248"/>
    </row>
    <row r="249" spans="3:32" ht="15.75" customHeight="1">
      <c r="C249" s="346"/>
      <c r="F249" s="345"/>
      <c r="G249" s="345"/>
      <c r="H249" s="248"/>
      <c r="K249" s="346"/>
      <c r="P249" s="248"/>
      <c r="X249" s="248"/>
      <c r="AA249" s="346"/>
      <c r="AF249" s="248"/>
    </row>
    <row r="250" spans="3:32" ht="15.75" customHeight="1">
      <c r="C250" s="346"/>
      <c r="F250" s="345"/>
      <c r="G250" s="345"/>
      <c r="H250" s="248"/>
      <c r="K250" s="346"/>
      <c r="P250" s="248"/>
      <c r="X250" s="248"/>
      <c r="AA250" s="346"/>
      <c r="AF250" s="248"/>
    </row>
    <row r="251" spans="3:32" ht="15.75" customHeight="1">
      <c r="C251" s="346"/>
      <c r="F251" s="345"/>
      <c r="G251" s="345"/>
      <c r="H251" s="248"/>
      <c r="K251" s="346"/>
      <c r="P251" s="248"/>
      <c r="X251" s="248"/>
      <c r="AA251" s="346"/>
      <c r="AF251" s="248"/>
    </row>
    <row r="252" spans="3:32" ht="15.75" customHeight="1">
      <c r="C252" s="346"/>
      <c r="F252" s="345"/>
      <c r="G252" s="345"/>
      <c r="H252" s="248"/>
      <c r="K252" s="346"/>
      <c r="P252" s="248"/>
      <c r="X252" s="248"/>
      <c r="AA252" s="346"/>
      <c r="AF252" s="248"/>
    </row>
    <row r="253" spans="3:32" ht="15.75" customHeight="1">
      <c r="C253" s="346"/>
      <c r="F253" s="345"/>
      <c r="G253" s="345"/>
      <c r="H253" s="248"/>
      <c r="K253" s="346"/>
      <c r="P253" s="248"/>
      <c r="X253" s="248"/>
      <c r="AA253" s="346"/>
      <c r="AF253" s="248"/>
    </row>
    <row r="254" spans="3:32" ht="15.75" customHeight="1">
      <c r="C254" s="346"/>
      <c r="F254" s="345"/>
      <c r="G254" s="345"/>
      <c r="H254" s="248"/>
      <c r="K254" s="346"/>
      <c r="P254" s="248"/>
      <c r="X254" s="248"/>
      <c r="AA254" s="346"/>
      <c r="AF254" s="248"/>
    </row>
    <row r="255" spans="3:32" ht="15.75" customHeight="1">
      <c r="C255" s="346"/>
      <c r="F255" s="345"/>
      <c r="G255" s="345"/>
      <c r="H255" s="248"/>
      <c r="K255" s="346"/>
      <c r="P255" s="248"/>
      <c r="X255" s="248"/>
      <c r="AA255" s="346"/>
      <c r="AF255" s="248"/>
    </row>
    <row r="256" spans="3:32" ht="15.75" customHeight="1">
      <c r="C256" s="346"/>
      <c r="F256" s="345"/>
      <c r="G256" s="345"/>
      <c r="H256" s="248"/>
      <c r="K256" s="346"/>
      <c r="P256" s="248"/>
      <c r="X256" s="248"/>
      <c r="AA256" s="346"/>
      <c r="AF256" s="248"/>
    </row>
    <row r="257" spans="3:32" ht="15.75" customHeight="1">
      <c r="C257" s="346"/>
      <c r="F257" s="345"/>
      <c r="G257" s="345"/>
      <c r="H257" s="248"/>
      <c r="K257" s="346"/>
      <c r="P257" s="248"/>
      <c r="X257" s="248"/>
      <c r="AA257" s="346"/>
      <c r="AF257" s="248"/>
    </row>
    <row r="258" spans="3:32" ht="15.75" customHeight="1">
      <c r="C258" s="346"/>
      <c r="F258" s="345"/>
      <c r="G258" s="345"/>
      <c r="H258" s="248"/>
      <c r="K258" s="346"/>
      <c r="P258" s="248"/>
      <c r="X258" s="248"/>
      <c r="AA258" s="346"/>
      <c r="AF258" s="248"/>
    </row>
    <row r="259" spans="3:32" ht="15.75" customHeight="1">
      <c r="C259" s="346"/>
      <c r="F259" s="345"/>
      <c r="G259" s="345"/>
      <c r="H259" s="248"/>
      <c r="K259" s="346"/>
      <c r="P259" s="248"/>
      <c r="X259" s="248"/>
      <c r="AA259" s="346"/>
      <c r="AF259" s="248"/>
    </row>
    <row r="260" spans="3:32" ht="15.75" customHeight="1">
      <c r="C260" s="346"/>
      <c r="F260" s="345"/>
      <c r="G260" s="345"/>
      <c r="H260" s="248"/>
      <c r="K260" s="346"/>
      <c r="P260" s="248"/>
      <c r="X260" s="248"/>
      <c r="AA260" s="346"/>
      <c r="AF260" s="248"/>
    </row>
    <row r="261" spans="3:32" ht="15.75" customHeight="1">
      <c r="C261" s="346"/>
      <c r="F261" s="345"/>
      <c r="G261" s="345"/>
      <c r="H261" s="248"/>
      <c r="K261" s="346"/>
      <c r="P261" s="248"/>
      <c r="X261" s="248"/>
      <c r="AA261" s="346"/>
      <c r="AF261" s="248"/>
    </row>
    <row r="262" spans="3:32" ht="15.75" customHeight="1">
      <c r="C262" s="346"/>
      <c r="F262" s="345"/>
      <c r="G262" s="345"/>
      <c r="H262" s="248"/>
      <c r="K262" s="346"/>
      <c r="P262" s="248"/>
      <c r="X262" s="248"/>
      <c r="AA262" s="346"/>
      <c r="AF262" s="248"/>
    </row>
    <row r="263" spans="3:32" ht="15.75" customHeight="1">
      <c r="C263" s="346"/>
      <c r="F263" s="345"/>
      <c r="G263" s="345"/>
      <c r="H263" s="248"/>
      <c r="K263" s="346"/>
      <c r="P263" s="248"/>
      <c r="X263" s="248"/>
      <c r="AA263" s="346"/>
      <c r="AF263" s="248"/>
    </row>
    <row r="264" spans="3:32" ht="15.75" customHeight="1">
      <c r="C264" s="346"/>
      <c r="F264" s="345"/>
      <c r="G264" s="345"/>
      <c r="H264" s="248"/>
      <c r="K264" s="346"/>
      <c r="P264" s="248"/>
      <c r="X264" s="248"/>
      <c r="AA264" s="346"/>
      <c r="AF264" s="248"/>
    </row>
    <row r="265" spans="3:32" ht="15.75" customHeight="1">
      <c r="C265" s="346"/>
      <c r="F265" s="345"/>
      <c r="G265" s="345"/>
      <c r="H265" s="248"/>
      <c r="K265" s="346"/>
      <c r="P265" s="248"/>
      <c r="X265" s="248"/>
      <c r="AA265" s="346"/>
      <c r="AF265" s="248"/>
    </row>
    <row r="266" spans="3:32" ht="15.75" customHeight="1">
      <c r="C266" s="346"/>
      <c r="F266" s="345"/>
      <c r="G266" s="345"/>
      <c r="H266" s="248"/>
      <c r="K266" s="346"/>
      <c r="P266" s="248"/>
      <c r="X266" s="248"/>
      <c r="AA266" s="346"/>
      <c r="AF266" s="248"/>
    </row>
    <row r="267" spans="3:32" ht="15.75" customHeight="1">
      <c r="C267" s="346"/>
      <c r="F267" s="345"/>
      <c r="G267" s="345"/>
      <c r="H267" s="248"/>
      <c r="K267" s="346"/>
      <c r="P267" s="248"/>
      <c r="X267" s="248"/>
      <c r="AA267" s="346"/>
      <c r="AF267" s="248"/>
    </row>
    <row r="268" spans="3:32" ht="15.75" customHeight="1">
      <c r="C268" s="346"/>
      <c r="F268" s="345"/>
      <c r="G268" s="345"/>
      <c r="H268" s="248"/>
      <c r="K268" s="346"/>
      <c r="P268" s="248"/>
      <c r="X268" s="248"/>
      <c r="AA268" s="346"/>
      <c r="AF268" s="248"/>
    </row>
    <row r="269" spans="3:32" ht="15.75" customHeight="1">
      <c r="C269" s="346"/>
      <c r="F269" s="345"/>
      <c r="G269" s="345"/>
      <c r="H269" s="248"/>
      <c r="K269" s="346"/>
      <c r="P269" s="248"/>
      <c r="X269" s="248"/>
      <c r="AA269" s="346"/>
      <c r="AF269" s="248"/>
    </row>
    <row r="270" spans="3:32" ht="15.75" customHeight="1">
      <c r="C270" s="346"/>
      <c r="F270" s="345"/>
      <c r="G270" s="345"/>
      <c r="H270" s="248"/>
      <c r="K270" s="346"/>
      <c r="P270" s="248"/>
      <c r="X270" s="248"/>
      <c r="AA270" s="346"/>
      <c r="AF270" s="248"/>
    </row>
    <row r="271" spans="3:32" ht="15.75" customHeight="1">
      <c r="C271" s="346"/>
      <c r="F271" s="345"/>
      <c r="G271" s="345"/>
      <c r="H271" s="248"/>
      <c r="K271" s="346"/>
      <c r="P271" s="248"/>
      <c r="X271" s="248"/>
      <c r="AA271" s="346"/>
      <c r="AF271" s="248"/>
    </row>
    <row r="272" spans="3:32" ht="15.75" customHeight="1">
      <c r="C272" s="346"/>
      <c r="F272" s="345"/>
      <c r="G272" s="345"/>
      <c r="H272" s="248"/>
      <c r="K272" s="346"/>
      <c r="P272" s="248"/>
      <c r="X272" s="248"/>
      <c r="AA272" s="346"/>
      <c r="AF272" s="248"/>
    </row>
    <row r="273" spans="3:32" ht="15.75" customHeight="1">
      <c r="C273" s="346"/>
      <c r="F273" s="345"/>
      <c r="G273" s="345"/>
      <c r="H273" s="248"/>
      <c r="K273" s="346"/>
      <c r="P273" s="248"/>
      <c r="X273" s="248"/>
      <c r="AA273" s="346"/>
      <c r="AF273" s="248"/>
    </row>
    <row r="274" spans="3:32" ht="15.75" customHeight="1">
      <c r="C274" s="346"/>
      <c r="F274" s="345"/>
      <c r="G274" s="345"/>
      <c r="H274" s="248"/>
      <c r="K274" s="346"/>
      <c r="P274" s="248"/>
      <c r="X274" s="248"/>
      <c r="AA274" s="346"/>
      <c r="AF274" s="248"/>
    </row>
    <row r="275" spans="3:32" ht="15.75" customHeight="1">
      <c r="C275" s="346"/>
      <c r="F275" s="345"/>
      <c r="G275" s="345"/>
      <c r="H275" s="248"/>
      <c r="K275" s="346"/>
      <c r="P275" s="248"/>
      <c r="X275" s="248"/>
      <c r="AA275" s="346"/>
      <c r="AF275" s="248"/>
    </row>
    <row r="276" spans="3:32" ht="15.75" customHeight="1">
      <c r="C276" s="346"/>
      <c r="F276" s="345"/>
      <c r="G276" s="345"/>
      <c r="H276" s="248"/>
      <c r="K276" s="346"/>
      <c r="P276" s="248"/>
      <c r="X276" s="248"/>
      <c r="AA276" s="346"/>
      <c r="AF276" s="248"/>
    </row>
    <row r="277" spans="3:32" ht="15.75" customHeight="1">
      <c r="C277" s="346"/>
      <c r="F277" s="345"/>
      <c r="G277" s="345"/>
      <c r="H277" s="248"/>
      <c r="K277" s="346"/>
      <c r="P277" s="248"/>
      <c r="X277" s="248"/>
      <c r="AA277" s="346"/>
      <c r="AF277" s="248"/>
    </row>
    <row r="278" spans="3:32" ht="15.75" customHeight="1">
      <c r="C278" s="346"/>
      <c r="F278" s="345"/>
      <c r="G278" s="345"/>
      <c r="H278" s="248"/>
      <c r="K278" s="346"/>
      <c r="P278" s="248"/>
      <c r="X278" s="248"/>
      <c r="AA278" s="346"/>
      <c r="AF278" s="248"/>
    </row>
    <row r="279" spans="3:32" ht="15.75" customHeight="1">
      <c r="C279" s="346"/>
      <c r="F279" s="345"/>
      <c r="G279" s="345"/>
      <c r="H279" s="248"/>
      <c r="K279" s="346"/>
      <c r="P279" s="248"/>
      <c r="X279" s="248"/>
      <c r="AA279" s="346"/>
      <c r="AF279" s="248"/>
    </row>
    <row r="280" spans="3:32" ht="15.75" customHeight="1">
      <c r="C280" s="346"/>
      <c r="F280" s="345"/>
      <c r="G280" s="345"/>
      <c r="H280" s="248"/>
      <c r="K280" s="346"/>
      <c r="P280" s="248"/>
      <c r="X280" s="248"/>
      <c r="AA280" s="346"/>
      <c r="AF280" s="248"/>
    </row>
    <row r="281" spans="3:32" ht="15.75" customHeight="1">
      <c r="C281" s="346"/>
      <c r="F281" s="345"/>
      <c r="G281" s="345"/>
      <c r="H281" s="248"/>
      <c r="K281" s="346"/>
      <c r="P281" s="248"/>
      <c r="X281" s="248"/>
      <c r="AA281" s="346"/>
      <c r="AF281" s="248"/>
    </row>
    <row r="282" spans="3:32" ht="15.75" customHeight="1">
      <c r="C282" s="346"/>
      <c r="F282" s="345"/>
      <c r="G282" s="345"/>
      <c r="H282" s="248"/>
      <c r="K282" s="346"/>
      <c r="P282" s="248"/>
      <c r="X282" s="248"/>
      <c r="AA282" s="346"/>
      <c r="AF282" s="248"/>
    </row>
    <row r="283" spans="3:32" ht="15.75" customHeight="1">
      <c r="C283" s="346"/>
      <c r="F283" s="345"/>
      <c r="G283" s="345"/>
      <c r="H283" s="248"/>
      <c r="K283" s="346"/>
      <c r="P283" s="248"/>
      <c r="X283" s="248"/>
      <c r="AA283" s="346"/>
      <c r="AF283" s="248"/>
    </row>
    <row r="284" spans="3:32" ht="15.75" customHeight="1">
      <c r="C284" s="346"/>
      <c r="F284" s="345"/>
      <c r="G284" s="345"/>
      <c r="H284" s="248"/>
      <c r="K284" s="346"/>
      <c r="P284" s="248"/>
      <c r="X284" s="248"/>
      <c r="AA284" s="346"/>
      <c r="AF284" s="248"/>
    </row>
    <row r="285" spans="3:32" ht="15.75" customHeight="1">
      <c r="C285" s="346"/>
      <c r="F285" s="345"/>
      <c r="G285" s="345"/>
      <c r="H285" s="248"/>
      <c r="K285" s="346"/>
      <c r="P285" s="248"/>
      <c r="X285" s="248"/>
      <c r="AA285" s="346"/>
      <c r="AF285" s="248"/>
    </row>
    <row r="286" spans="3:32" ht="15.75" customHeight="1">
      <c r="C286" s="346"/>
      <c r="F286" s="345"/>
      <c r="G286" s="345"/>
      <c r="H286" s="248"/>
      <c r="K286" s="346"/>
      <c r="P286" s="248"/>
      <c r="X286" s="248"/>
      <c r="AA286" s="346"/>
      <c r="AF286" s="248"/>
    </row>
    <row r="287" spans="3:32" ht="15.75" customHeight="1">
      <c r="C287" s="346"/>
      <c r="F287" s="345"/>
      <c r="G287" s="345"/>
      <c r="H287" s="248"/>
      <c r="K287" s="346"/>
      <c r="P287" s="248"/>
      <c r="X287" s="248"/>
      <c r="AA287" s="346"/>
      <c r="AF287" s="248"/>
    </row>
    <row r="288" spans="3:32" ht="15.75" customHeight="1">
      <c r="C288" s="346"/>
      <c r="F288" s="345"/>
      <c r="G288" s="345"/>
      <c r="H288" s="248"/>
      <c r="K288" s="346"/>
      <c r="P288" s="248"/>
      <c r="X288" s="248"/>
      <c r="AA288" s="346"/>
      <c r="AF288" s="248"/>
    </row>
    <row r="289" spans="3:32" ht="15.75" customHeight="1">
      <c r="C289" s="346"/>
      <c r="F289" s="345"/>
      <c r="G289" s="345"/>
      <c r="H289" s="248"/>
      <c r="K289" s="346"/>
      <c r="P289" s="248"/>
      <c r="X289" s="248"/>
      <c r="AA289" s="346"/>
      <c r="AF289" s="248"/>
    </row>
    <row r="290" spans="3:32" ht="15.75" customHeight="1">
      <c r="C290" s="346"/>
      <c r="F290" s="345"/>
      <c r="G290" s="345"/>
      <c r="H290" s="248"/>
      <c r="K290" s="346"/>
      <c r="P290" s="248"/>
      <c r="X290" s="248"/>
      <c r="AA290" s="346"/>
      <c r="AF290" s="248"/>
    </row>
    <row r="291" spans="3:32" ht="15.75" customHeight="1">
      <c r="C291" s="346"/>
      <c r="F291" s="345"/>
      <c r="G291" s="345"/>
      <c r="H291" s="248"/>
      <c r="K291" s="346"/>
      <c r="P291" s="248"/>
      <c r="X291" s="248"/>
      <c r="AA291" s="346"/>
      <c r="AF291" s="248"/>
    </row>
    <row r="292" spans="3:32" ht="15.75" customHeight="1">
      <c r="C292" s="346"/>
      <c r="F292" s="345"/>
      <c r="G292" s="345"/>
      <c r="H292" s="248"/>
      <c r="K292" s="346"/>
      <c r="P292" s="248"/>
      <c r="X292" s="248"/>
      <c r="AA292" s="346"/>
      <c r="AF292" s="248"/>
    </row>
    <row r="293" spans="3:32" ht="15.75" customHeight="1">
      <c r="C293" s="346"/>
      <c r="F293" s="345"/>
      <c r="G293" s="345"/>
      <c r="H293" s="248"/>
      <c r="K293" s="346"/>
      <c r="P293" s="248"/>
      <c r="X293" s="248"/>
      <c r="AA293" s="346"/>
      <c r="AF293" s="248"/>
    </row>
    <row r="294" spans="3:32" ht="15.75" customHeight="1">
      <c r="C294" s="346"/>
      <c r="F294" s="345"/>
      <c r="G294" s="345"/>
      <c r="H294" s="248"/>
      <c r="K294" s="346"/>
      <c r="P294" s="248"/>
      <c r="X294" s="248"/>
      <c r="AA294" s="346"/>
      <c r="AF294" s="248"/>
    </row>
    <row r="295" spans="3:32" ht="15.75" customHeight="1">
      <c r="C295" s="346"/>
      <c r="F295" s="345"/>
      <c r="G295" s="345"/>
      <c r="H295" s="248"/>
      <c r="K295" s="346"/>
      <c r="P295" s="248"/>
      <c r="X295" s="248"/>
      <c r="AA295" s="346"/>
      <c r="AF295" s="248"/>
    </row>
    <row r="296" spans="3:32" ht="15.75" customHeight="1">
      <c r="C296" s="346"/>
      <c r="F296" s="345"/>
      <c r="G296" s="345"/>
      <c r="H296" s="248"/>
      <c r="K296" s="346"/>
      <c r="P296" s="248"/>
      <c r="X296" s="248"/>
      <c r="AA296" s="346"/>
      <c r="AF296" s="248"/>
    </row>
    <row r="297" spans="3:32" ht="15.75" customHeight="1">
      <c r="C297" s="346"/>
      <c r="F297" s="345"/>
      <c r="G297" s="345"/>
      <c r="H297" s="248"/>
      <c r="K297" s="346"/>
      <c r="P297" s="248"/>
      <c r="X297" s="248"/>
      <c r="AA297" s="346"/>
      <c r="AF297" s="248"/>
    </row>
    <row r="298" spans="3:32" ht="15.75" customHeight="1">
      <c r="C298" s="346"/>
      <c r="F298" s="345"/>
      <c r="G298" s="345"/>
      <c r="H298" s="248"/>
      <c r="K298" s="346"/>
      <c r="P298" s="248"/>
      <c r="X298" s="248"/>
      <c r="AA298" s="346"/>
      <c r="AF298" s="248"/>
    </row>
    <row r="299" spans="3:32" ht="15.75" customHeight="1">
      <c r="C299" s="346"/>
      <c r="F299" s="345"/>
      <c r="G299" s="345"/>
      <c r="H299" s="248"/>
      <c r="K299" s="346"/>
      <c r="P299" s="248"/>
      <c r="X299" s="248"/>
      <c r="AA299" s="346"/>
      <c r="AF299" s="248"/>
    </row>
    <row r="300" spans="3:32" ht="15.75" customHeight="1">
      <c r="C300" s="346"/>
      <c r="F300" s="345"/>
      <c r="G300" s="345"/>
      <c r="H300" s="248"/>
      <c r="K300" s="346"/>
      <c r="P300" s="248"/>
      <c r="X300" s="248"/>
      <c r="AA300" s="346"/>
      <c r="AF300" s="248"/>
    </row>
    <row r="301" spans="3:32" ht="15.75" customHeight="1">
      <c r="C301" s="346"/>
      <c r="F301" s="345"/>
      <c r="G301" s="345"/>
      <c r="H301" s="248"/>
      <c r="K301" s="346"/>
      <c r="P301" s="248"/>
      <c r="X301" s="248"/>
      <c r="AA301" s="346"/>
      <c r="AF301" s="248"/>
    </row>
    <row r="302" spans="3:32" ht="15.75" customHeight="1">
      <c r="C302" s="346"/>
      <c r="F302" s="345"/>
      <c r="G302" s="345"/>
      <c r="H302" s="248"/>
      <c r="K302" s="346"/>
      <c r="P302" s="248"/>
      <c r="X302" s="248"/>
      <c r="AA302" s="346"/>
      <c r="AF302" s="248"/>
    </row>
    <row r="303" spans="3:32" ht="15.75" customHeight="1">
      <c r="C303" s="346"/>
      <c r="F303" s="345"/>
      <c r="G303" s="345"/>
      <c r="H303" s="248"/>
      <c r="K303" s="346"/>
      <c r="P303" s="248"/>
      <c r="X303" s="248"/>
      <c r="AA303" s="346"/>
      <c r="AF303" s="248"/>
    </row>
    <row r="304" spans="3:32" ht="15.75" customHeight="1">
      <c r="C304" s="346"/>
      <c r="F304" s="345"/>
      <c r="G304" s="345"/>
      <c r="H304" s="248"/>
      <c r="K304" s="346"/>
      <c r="P304" s="248"/>
      <c r="X304" s="248"/>
      <c r="AA304" s="346"/>
      <c r="AF304" s="248"/>
    </row>
    <row r="305" spans="3:32" ht="15.75" customHeight="1">
      <c r="C305" s="346"/>
      <c r="F305" s="345"/>
      <c r="G305" s="345"/>
      <c r="H305" s="248"/>
      <c r="K305" s="346"/>
      <c r="P305" s="248"/>
      <c r="X305" s="248"/>
      <c r="AA305" s="346"/>
      <c r="AF305" s="248"/>
    </row>
    <row r="306" spans="3:32" ht="15.75" customHeight="1">
      <c r="C306" s="346"/>
      <c r="F306" s="345"/>
      <c r="G306" s="345"/>
      <c r="H306" s="248"/>
      <c r="K306" s="346"/>
      <c r="P306" s="248"/>
      <c r="X306" s="248"/>
      <c r="AA306" s="346"/>
      <c r="AF306" s="248"/>
    </row>
    <row r="307" spans="3:32" ht="15.75" customHeight="1">
      <c r="C307" s="346"/>
      <c r="F307" s="345"/>
      <c r="G307" s="345"/>
      <c r="H307" s="248"/>
      <c r="K307" s="346"/>
      <c r="P307" s="248"/>
      <c r="X307" s="248"/>
      <c r="AA307" s="346"/>
      <c r="AF307" s="248"/>
    </row>
    <row r="308" spans="3:32" ht="15.75" customHeight="1">
      <c r="C308" s="346"/>
      <c r="F308" s="345"/>
      <c r="G308" s="345"/>
      <c r="H308" s="248"/>
      <c r="K308" s="346"/>
      <c r="P308" s="248"/>
      <c r="X308" s="248"/>
      <c r="AA308" s="346"/>
      <c r="AF308" s="248"/>
    </row>
    <row r="309" spans="3:32" ht="15.75" customHeight="1">
      <c r="C309" s="346"/>
      <c r="F309" s="345"/>
      <c r="G309" s="345"/>
      <c r="H309" s="248"/>
      <c r="K309" s="346"/>
      <c r="P309" s="248"/>
      <c r="X309" s="248"/>
      <c r="AA309" s="346"/>
      <c r="AF309" s="248"/>
    </row>
    <row r="310" spans="3:32" ht="15.75" customHeight="1">
      <c r="C310" s="346"/>
      <c r="F310" s="345"/>
      <c r="G310" s="345"/>
      <c r="H310" s="248"/>
      <c r="K310" s="346"/>
      <c r="P310" s="248"/>
      <c r="X310" s="248"/>
      <c r="AA310" s="346"/>
      <c r="AF310" s="248"/>
    </row>
    <row r="311" spans="3:32" ht="15.75" customHeight="1">
      <c r="C311" s="346"/>
      <c r="F311" s="345"/>
      <c r="G311" s="345"/>
      <c r="H311" s="248"/>
      <c r="K311" s="346"/>
      <c r="P311" s="248"/>
      <c r="X311" s="248"/>
      <c r="AA311" s="346"/>
      <c r="AF311" s="248"/>
    </row>
    <row r="312" spans="3:32" ht="15.75" customHeight="1">
      <c r="C312" s="346"/>
      <c r="F312" s="345"/>
      <c r="G312" s="345"/>
      <c r="H312" s="248"/>
      <c r="K312" s="346"/>
      <c r="P312" s="248"/>
      <c r="X312" s="248"/>
      <c r="AA312" s="346"/>
      <c r="AF312" s="248"/>
    </row>
    <row r="313" spans="3:32" ht="15.75" customHeight="1">
      <c r="C313" s="346"/>
      <c r="F313" s="345"/>
      <c r="G313" s="345"/>
      <c r="H313" s="248"/>
      <c r="K313" s="346"/>
      <c r="P313" s="248"/>
      <c r="X313" s="248"/>
      <c r="AA313" s="346"/>
      <c r="AF313" s="248"/>
    </row>
    <row r="314" spans="3:32" ht="15.75" customHeight="1">
      <c r="C314" s="346"/>
      <c r="F314" s="345"/>
      <c r="G314" s="345"/>
      <c r="H314" s="248"/>
      <c r="K314" s="346"/>
      <c r="P314" s="248"/>
      <c r="X314" s="248"/>
      <c r="AA314" s="346"/>
      <c r="AF314" s="248"/>
    </row>
    <row r="315" spans="3:32" ht="15.75" customHeight="1">
      <c r="C315" s="346"/>
      <c r="F315" s="345"/>
      <c r="G315" s="345"/>
      <c r="H315" s="248"/>
      <c r="K315" s="346"/>
      <c r="P315" s="248"/>
      <c r="X315" s="248"/>
      <c r="AA315" s="346"/>
      <c r="AF315" s="248"/>
    </row>
    <row r="316" spans="3:32" ht="15.75" customHeight="1">
      <c r="C316" s="346"/>
      <c r="F316" s="345"/>
      <c r="G316" s="345"/>
      <c r="H316" s="248"/>
      <c r="K316" s="346"/>
      <c r="P316" s="248"/>
      <c r="X316" s="248"/>
      <c r="AA316" s="346"/>
      <c r="AF316" s="248"/>
    </row>
    <row r="317" spans="3:32" ht="15.75" customHeight="1">
      <c r="C317" s="346"/>
      <c r="F317" s="345"/>
      <c r="G317" s="345"/>
      <c r="H317" s="248"/>
      <c r="K317" s="346"/>
      <c r="P317" s="248"/>
      <c r="X317" s="248"/>
      <c r="AA317" s="346"/>
      <c r="AF317" s="248"/>
    </row>
    <row r="318" spans="3:32" ht="15.75" customHeight="1">
      <c r="C318" s="346"/>
      <c r="F318" s="345"/>
      <c r="G318" s="345"/>
      <c r="H318" s="248"/>
      <c r="K318" s="346"/>
      <c r="P318" s="248"/>
      <c r="X318" s="248"/>
      <c r="AA318" s="346"/>
      <c r="AF318" s="248"/>
    </row>
    <row r="319" spans="3:32" ht="15.75" customHeight="1">
      <c r="C319" s="346"/>
      <c r="F319" s="345"/>
      <c r="G319" s="345"/>
      <c r="H319" s="248"/>
      <c r="K319" s="346"/>
      <c r="P319" s="248"/>
      <c r="X319" s="248"/>
      <c r="AA319" s="346"/>
      <c r="AF319" s="248"/>
    </row>
    <row r="320" spans="3:32" ht="15.75" customHeight="1">
      <c r="C320" s="346"/>
      <c r="F320" s="345"/>
      <c r="G320" s="345"/>
      <c r="H320" s="248"/>
      <c r="K320" s="346"/>
      <c r="P320" s="248"/>
      <c r="X320" s="248"/>
      <c r="AA320" s="346"/>
      <c r="AF320" s="248"/>
    </row>
    <row r="321" spans="3:32" ht="15.75" customHeight="1">
      <c r="C321" s="346"/>
      <c r="F321" s="345"/>
      <c r="G321" s="345"/>
      <c r="H321" s="248"/>
      <c r="K321" s="346"/>
      <c r="P321" s="248"/>
      <c r="X321" s="248"/>
      <c r="AA321" s="346"/>
      <c r="AF321" s="248"/>
    </row>
    <row r="322" spans="3:32" ht="15.75" customHeight="1">
      <c r="C322" s="346"/>
      <c r="F322" s="345"/>
      <c r="G322" s="345"/>
      <c r="H322" s="248"/>
      <c r="K322" s="346"/>
      <c r="P322" s="248"/>
      <c r="X322" s="248"/>
      <c r="AA322" s="346"/>
      <c r="AF322" s="248"/>
    </row>
    <row r="323" spans="3:32" ht="15.75" customHeight="1">
      <c r="C323" s="346"/>
      <c r="F323" s="345"/>
      <c r="G323" s="345"/>
      <c r="H323" s="248"/>
      <c r="K323" s="346"/>
      <c r="P323" s="248"/>
      <c r="X323" s="248"/>
      <c r="AA323" s="346"/>
      <c r="AF323" s="248"/>
    </row>
    <row r="324" spans="3:32" ht="15.75" customHeight="1">
      <c r="C324" s="346"/>
      <c r="F324" s="345"/>
      <c r="G324" s="345"/>
      <c r="H324" s="248"/>
      <c r="K324" s="346"/>
      <c r="P324" s="248"/>
      <c r="X324" s="248"/>
      <c r="AA324" s="346"/>
      <c r="AF324" s="248"/>
    </row>
    <row r="325" spans="3:32" ht="15.75" customHeight="1">
      <c r="C325" s="346"/>
      <c r="F325" s="345"/>
      <c r="G325" s="345"/>
      <c r="H325" s="248"/>
      <c r="K325" s="346"/>
      <c r="P325" s="248"/>
      <c r="X325" s="248"/>
      <c r="AA325" s="346"/>
      <c r="AF325" s="248"/>
    </row>
    <row r="326" spans="3:32" ht="15.75" customHeight="1">
      <c r="C326" s="346"/>
      <c r="F326" s="345"/>
      <c r="G326" s="345"/>
      <c r="H326" s="248"/>
      <c r="K326" s="346"/>
      <c r="P326" s="248"/>
      <c r="X326" s="248"/>
      <c r="AA326" s="346"/>
      <c r="AF326" s="248"/>
    </row>
    <row r="327" spans="3:32" ht="15.75" customHeight="1">
      <c r="C327" s="346"/>
      <c r="F327" s="345"/>
      <c r="G327" s="345"/>
      <c r="H327" s="248"/>
      <c r="K327" s="346"/>
      <c r="P327" s="248"/>
      <c r="X327" s="248"/>
      <c r="AA327" s="346"/>
      <c r="AF327" s="248"/>
    </row>
    <row r="328" spans="3:32" ht="15.75" customHeight="1">
      <c r="C328" s="346"/>
      <c r="F328" s="345"/>
      <c r="G328" s="345"/>
      <c r="H328" s="248"/>
      <c r="K328" s="346"/>
      <c r="P328" s="248"/>
      <c r="X328" s="248"/>
      <c r="AA328" s="346"/>
      <c r="AF328" s="248"/>
    </row>
    <row r="329" spans="3:32" ht="15.75" customHeight="1">
      <c r="C329" s="346"/>
      <c r="F329" s="345"/>
      <c r="G329" s="345"/>
      <c r="H329" s="248"/>
      <c r="K329" s="346"/>
      <c r="P329" s="248"/>
      <c r="X329" s="248"/>
      <c r="AA329" s="346"/>
      <c r="AF329" s="248"/>
    </row>
    <row r="330" spans="3:32" ht="15.75" customHeight="1">
      <c r="C330" s="346"/>
      <c r="F330" s="345"/>
      <c r="G330" s="345"/>
      <c r="H330" s="248"/>
      <c r="K330" s="346"/>
      <c r="P330" s="248"/>
      <c r="X330" s="248"/>
      <c r="AA330" s="346"/>
      <c r="AF330" s="248"/>
    </row>
    <row r="331" spans="3:32" ht="15.75" customHeight="1">
      <c r="C331" s="346"/>
      <c r="F331" s="345"/>
      <c r="G331" s="345"/>
      <c r="H331" s="248"/>
      <c r="K331" s="346"/>
      <c r="P331" s="248"/>
      <c r="X331" s="248"/>
      <c r="AA331" s="346"/>
      <c r="AF331" s="248"/>
    </row>
    <row r="332" spans="3:32" ht="15.75" customHeight="1">
      <c r="C332" s="346"/>
      <c r="F332" s="345"/>
      <c r="G332" s="345"/>
      <c r="H332" s="248"/>
      <c r="K332" s="346"/>
      <c r="P332" s="248"/>
      <c r="X332" s="248"/>
      <c r="AA332" s="346"/>
      <c r="AF332" s="248"/>
    </row>
    <row r="333" spans="3:32" ht="15.75" customHeight="1">
      <c r="C333" s="346"/>
      <c r="F333" s="345"/>
      <c r="G333" s="345"/>
      <c r="H333" s="248"/>
      <c r="K333" s="346"/>
      <c r="P333" s="248"/>
      <c r="X333" s="248"/>
      <c r="AA333" s="346"/>
      <c r="AF333" s="248"/>
    </row>
    <row r="334" spans="3:32" ht="15.75" customHeight="1">
      <c r="C334" s="346"/>
      <c r="F334" s="345"/>
      <c r="G334" s="345"/>
      <c r="H334" s="248"/>
      <c r="K334" s="346"/>
      <c r="P334" s="248"/>
      <c r="X334" s="248"/>
      <c r="AA334" s="346"/>
      <c r="AF334" s="248"/>
    </row>
    <row r="335" spans="3:32" ht="15.75" customHeight="1">
      <c r="C335" s="346"/>
      <c r="F335" s="345"/>
      <c r="G335" s="345"/>
      <c r="H335" s="248"/>
      <c r="K335" s="346"/>
      <c r="P335" s="248"/>
      <c r="X335" s="248"/>
      <c r="AA335" s="346"/>
      <c r="AF335" s="248"/>
    </row>
    <row r="336" spans="3:32" ht="15.75" customHeight="1">
      <c r="C336" s="346"/>
      <c r="F336" s="345"/>
      <c r="G336" s="345"/>
      <c r="H336" s="248"/>
      <c r="K336" s="346"/>
      <c r="P336" s="248"/>
      <c r="X336" s="248"/>
      <c r="AA336" s="346"/>
      <c r="AF336" s="248"/>
    </row>
    <row r="337" spans="3:32" ht="15.75" customHeight="1">
      <c r="C337" s="346"/>
      <c r="F337" s="345"/>
      <c r="G337" s="345"/>
      <c r="H337" s="248"/>
      <c r="K337" s="346"/>
      <c r="P337" s="248"/>
      <c r="X337" s="248"/>
      <c r="AA337" s="346"/>
      <c r="AF337" s="248"/>
    </row>
    <row r="338" spans="3:32" ht="15.75" customHeight="1">
      <c r="C338" s="346"/>
      <c r="F338" s="345"/>
      <c r="G338" s="345"/>
      <c r="H338" s="248"/>
      <c r="K338" s="346"/>
      <c r="P338" s="248"/>
      <c r="X338" s="248"/>
      <c r="AA338" s="346"/>
      <c r="AF338" s="248"/>
    </row>
    <row r="339" spans="3:32" ht="15.75" customHeight="1">
      <c r="C339" s="346"/>
      <c r="F339" s="345"/>
      <c r="G339" s="345"/>
      <c r="H339" s="248"/>
      <c r="K339" s="346"/>
      <c r="P339" s="248"/>
      <c r="X339" s="248"/>
      <c r="AA339" s="346"/>
      <c r="AF339" s="248"/>
    </row>
    <row r="340" spans="3:32" ht="15.75" customHeight="1">
      <c r="C340" s="346"/>
      <c r="F340" s="345"/>
      <c r="G340" s="345"/>
      <c r="H340" s="248"/>
      <c r="K340" s="346"/>
      <c r="P340" s="248"/>
      <c r="X340" s="248"/>
      <c r="AA340" s="346"/>
      <c r="AF340" s="248"/>
    </row>
    <row r="341" spans="3:32" ht="15.75" customHeight="1">
      <c r="C341" s="346"/>
      <c r="F341" s="345"/>
      <c r="G341" s="345"/>
      <c r="H341" s="248"/>
      <c r="K341" s="346"/>
      <c r="P341" s="248"/>
      <c r="X341" s="248"/>
      <c r="AA341" s="346"/>
      <c r="AF341" s="248"/>
    </row>
    <row r="342" spans="3:32" ht="15.75" customHeight="1">
      <c r="C342" s="346"/>
      <c r="F342" s="345"/>
      <c r="G342" s="345"/>
      <c r="H342" s="248"/>
      <c r="K342" s="346"/>
      <c r="P342" s="248"/>
      <c r="X342" s="248"/>
      <c r="AA342" s="346"/>
      <c r="AF342" s="248"/>
    </row>
    <row r="343" spans="3:32" ht="15.75" customHeight="1">
      <c r="C343" s="346"/>
      <c r="F343" s="345"/>
      <c r="G343" s="345"/>
      <c r="H343" s="248"/>
      <c r="K343" s="346"/>
      <c r="P343" s="248"/>
      <c r="X343" s="248"/>
      <c r="AA343" s="346"/>
      <c r="AF343" s="248"/>
    </row>
    <row r="344" spans="3:32" ht="15.75" customHeight="1">
      <c r="C344" s="346"/>
      <c r="F344" s="345"/>
      <c r="G344" s="345"/>
      <c r="H344" s="248"/>
      <c r="K344" s="346"/>
      <c r="P344" s="248"/>
      <c r="X344" s="248"/>
      <c r="AA344" s="346"/>
      <c r="AF344" s="248"/>
    </row>
    <row r="345" spans="3:32" ht="15.75" customHeight="1">
      <c r="C345" s="346"/>
      <c r="F345" s="345"/>
      <c r="G345" s="345"/>
      <c r="H345" s="248"/>
      <c r="K345" s="346"/>
      <c r="P345" s="248"/>
      <c r="X345" s="248"/>
      <c r="AA345" s="346"/>
      <c r="AF345" s="248"/>
    </row>
    <row r="346" spans="3:32" ht="15.75" customHeight="1">
      <c r="C346" s="346"/>
      <c r="F346" s="345"/>
      <c r="G346" s="345"/>
      <c r="H346" s="248"/>
      <c r="K346" s="346"/>
      <c r="P346" s="248"/>
      <c r="X346" s="248"/>
      <c r="AA346" s="346"/>
      <c r="AF346" s="248"/>
    </row>
    <row r="347" spans="3:32" ht="15.75" customHeight="1">
      <c r="C347" s="346"/>
      <c r="F347" s="345"/>
      <c r="G347" s="345"/>
      <c r="H347" s="248"/>
      <c r="K347" s="346"/>
      <c r="P347" s="248"/>
      <c r="X347" s="248"/>
      <c r="AA347" s="346"/>
      <c r="AF347" s="248"/>
    </row>
    <row r="348" spans="3:32" ht="15.75" customHeight="1">
      <c r="C348" s="346"/>
      <c r="F348" s="345"/>
      <c r="G348" s="345"/>
      <c r="H348" s="248"/>
      <c r="K348" s="346"/>
      <c r="P348" s="248"/>
      <c r="X348" s="248"/>
      <c r="AA348" s="346"/>
      <c r="AF348" s="248"/>
    </row>
    <row r="349" spans="3:32" ht="15.75" customHeight="1">
      <c r="C349" s="346"/>
      <c r="F349" s="345"/>
      <c r="G349" s="345"/>
      <c r="H349" s="248"/>
      <c r="K349" s="346"/>
      <c r="P349" s="248"/>
      <c r="X349" s="248"/>
      <c r="AA349" s="346"/>
      <c r="AF349" s="248"/>
    </row>
    <row r="350" spans="3:32" ht="15.75" customHeight="1">
      <c r="C350" s="346"/>
      <c r="F350" s="345"/>
      <c r="G350" s="345"/>
      <c r="H350" s="248"/>
      <c r="K350" s="346"/>
      <c r="P350" s="248"/>
      <c r="X350" s="248"/>
      <c r="AA350" s="346"/>
      <c r="AF350" s="248"/>
    </row>
    <row r="351" spans="3:32" ht="15.75" customHeight="1">
      <c r="C351" s="346"/>
      <c r="F351" s="345"/>
      <c r="G351" s="345"/>
      <c r="H351" s="248"/>
      <c r="K351" s="346"/>
      <c r="P351" s="248"/>
      <c r="X351" s="248"/>
      <c r="AA351" s="346"/>
      <c r="AF351" s="248"/>
    </row>
    <row r="352" spans="3:32" ht="15.75" customHeight="1">
      <c r="C352" s="346"/>
      <c r="F352" s="345"/>
      <c r="G352" s="345"/>
      <c r="H352" s="248"/>
      <c r="K352" s="346"/>
      <c r="P352" s="248"/>
      <c r="X352" s="248"/>
      <c r="AA352" s="346"/>
      <c r="AF352" s="248"/>
    </row>
    <row r="353" spans="3:32" ht="15.75" customHeight="1">
      <c r="C353" s="346"/>
      <c r="F353" s="345"/>
      <c r="G353" s="345"/>
      <c r="H353" s="248"/>
      <c r="K353" s="346"/>
      <c r="P353" s="248"/>
      <c r="X353" s="248"/>
      <c r="AA353" s="346"/>
      <c r="AF353" s="248"/>
    </row>
    <row r="354" spans="3:32" ht="15.75" customHeight="1">
      <c r="C354" s="346"/>
      <c r="F354" s="345"/>
      <c r="G354" s="345"/>
      <c r="H354" s="248"/>
      <c r="K354" s="346"/>
      <c r="P354" s="248"/>
      <c r="X354" s="248"/>
      <c r="AA354" s="346"/>
      <c r="AF354" s="248"/>
    </row>
    <row r="355" spans="3:32" ht="15.75" customHeight="1">
      <c r="C355" s="346"/>
      <c r="F355" s="345"/>
      <c r="G355" s="345"/>
      <c r="H355" s="248"/>
      <c r="K355" s="346"/>
      <c r="P355" s="248"/>
      <c r="X355" s="248"/>
      <c r="AA355" s="346"/>
      <c r="AF355" s="248"/>
    </row>
    <row r="356" spans="3:32" ht="15.75" customHeight="1">
      <c r="C356" s="346"/>
      <c r="F356" s="345"/>
      <c r="G356" s="345"/>
      <c r="H356" s="248"/>
      <c r="K356" s="346"/>
      <c r="P356" s="248"/>
      <c r="X356" s="248"/>
      <c r="AA356" s="346"/>
      <c r="AF356" s="248"/>
    </row>
    <row r="357" spans="3:32" ht="15.75" customHeight="1">
      <c r="C357" s="346"/>
      <c r="F357" s="345"/>
      <c r="G357" s="345"/>
      <c r="H357" s="248"/>
      <c r="K357" s="346"/>
      <c r="P357" s="248"/>
      <c r="X357" s="248"/>
      <c r="AA357" s="346"/>
      <c r="AF357" s="248"/>
    </row>
    <row r="358" spans="3:32" ht="15.75" customHeight="1">
      <c r="C358" s="346"/>
      <c r="F358" s="345"/>
      <c r="G358" s="345"/>
      <c r="H358" s="248"/>
      <c r="K358" s="346"/>
      <c r="P358" s="248"/>
      <c r="X358" s="248"/>
      <c r="AA358" s="346"/>
      <c r="AF358" s="248"/>
    </row>
    <row r="359" spans="3:32" ht="15.75" customHeight="1">
      <c r="C359" s="346"/>
      <c r="F359" s="345"/>
      <c r="G359" s="345"/>
      <c r="H359" s="248"/>
      <c r="K359" s="346"/>
      <c r="P359" s="248"/>
      <c r="X359" s="248"/>
      <c r="AA359" s="346"/>
      <c r="AF359" s="248"/>
    </row>
    <row r="360" spans="3:32" ht="15.75" customHeight="1">
      <c r="C360" s="346"/>
      <c r="F360" s="345"/>
      <c r="G360" s="345"/>
      <c r="H360" s="248"/>
      <c r="K360" s="346"/>
      <c r="P360" s="248"/>
      <c r="X360" s="248"/>
      <c r="AA360" s="346"/>
      <c r="AF360" s="248"/>
    </row>
    <row r="361" spans="3:32" ht="15.75" customHeight="1">
      <c r="C361" s="346"/>
      <c r="F361" s="345"/>
      <c r="G361" s="345"/>
      <c r="H361" s="248"/>
      <c r="K361" s="346"/>
      <c r="P361" s="248"/>
      <c r="X361" s="248"/>
      <c r="AA361" s="346"/>
      <c r="AF361" s="248"/>
    </row>
    <row r="362" spans="3:32" ht="15.75" customHeight="1">
      <c r="C362" s="346"/>
      <c r="F362" s="345"/>
      <c r="G362" s="345"/>
      <c r="H362" s="248"/>
      <c r="K362" s="346"/>
      <c r="P362" s="248"/>
      <c r="X362" s="248"/>
      <c r="AA362" s="346"/>
      <c r="AF362" s="248"/>
    </row>
    <row r="363" spans="3:32" ht="15.75" customHeight="1">
      <c r="C363" s="346"/>
      <c r="F363" s="345"/>
      <c r="G363" s="345"/>
      <c r="H363" s="248"/>
      <c r="K363" s="346"/>
      <c r="P363" s="248"/>
      <c r="X363" s="248"/>
      <c r="AA363" s="346"/>
      <c r="AF363" s="248"/>
    </row>
    <row r="364" spans="3:32" ht="15.75" customHeight="1">
      <c r="C364" s="346"/>
      <c r="F364" s="345"/>
      <c r="G364" s="345"/>
      <c r="H364" s="248"/>
      <c r="K364" s="346"/>
      <c r="P364" s="248"/>
      <c r="X364" s="248"/>
      <c r="AA364" s="346"/>
      <c r="AF364" s="248"/>
    </row>
    <row r="365" spans="3:32" ht="15.75" customHeight="1">
      <c r="C365" s="346"/>
      <c r="F365" s="345"/>
      <c r="G365" s="345"/>
      <c r="H365" s="248"/>
      <c r="K365" s="346"/>
      <c r="P365" s="248"/>
      <c r="X365" s="248"/>
      <c r="AA365" s="346"/>
      <c r="AF365" s="248"/>
    </row>
    <row r="366" spans="3:32" ht="15.75" customHeight="1">
      <c r="C366" s="346"/>
      <c r="F366" s="345"/>
      <c r="G366" s="345"/>
      <c r="H366" s="248"/>
      <c r="K366" s="346"/>
      <c r="P366" s="248"/>
      <c r="X366" s="248"/>
      <c r="AA366" s="346"/>
      <c r="AF366" s="248"/>
    </row>
    <row r="367" spans="3:32" ht="15.75" customHeight="1">
      <c r="C367" s="346"/>
      <c r="F367" s="345"/>
      <c r="G367" s="345"/>
      <c r="H367" s="248"/>
      <c r="K367" s="346"/>
      <c r="P367" s="248"/>
      <c r="X367" s="248"/>
      <c r="AA367" s="346"/>
      <c r="AF367" s="248"/>
    </row>
    <row r="368" spans="3:32" ht="15.75" customHeight="1">
      <c r="C368" s="346"/>
      <c r="F368" s="345"/>
      <c r="G368" s="345"/>
      <c r="H368" s="248"/>
      <c r="K368" s="346"/>
      <c r="P368" s="248"/>
      <c r="X368" s="248"/>
      <c r="AA368" s="346"/>
      <c r="AF368" s="248"/>
    </row>
    <row r="369" spans="3:32" ht="15.75" customHeight="1">
      <c r="C369" s="346"/>
      <c r="F369" s="345"/>
      <c r="G369" s="345"/>
      <c r="H369" s="248"/>
      <c r="K369" s="346"/>
      <c r="P369" s="248"/>
      <c r="X369" s="248"/>
      <c r="AA369" s="346"/>
      <c r="AF369" s="248"/>
    </row>
    <row r="370" spans="3:32" ht="15.75" customHeight="1">
      <c r="C370" s="346"/>
      <c r="F370" s="345"/>
      <c r="G370" s="345"/>
      <c r="H370" s="248"/>
      <c r="K370" s="346"/>
      <c r="P370" s="248"/>
      <c r="X370" s="248"/>
      <c r="AA370" s="346"/>
      <c r="AF370" s="248"/>
    </row>
    <row r="371" spans="3:32" ht="15.75" customHeight="1">
      <c r="C371" s="346"/>
      <c r="F371" s="345"/>
      <c r="G371" s="345"/>
      <c r="H371" s="248"/>
      <c r="K371" s="346"/>
      <c r="P371" s="248"/>
      <c r="X371" s="248"/>
      <c r="AA371" s="346"/>
      <c r="AF371" s="248"/>
    </row>
    <row r="372" spans="3:32" ht="15.75" customHeight="1">
      <c r="C372" s="346"/>
      <c r="F372" s="345"/>
      <c r="G372" s="345"/>
      <c r="H372" s="248"/>
      <c r="K372" s="346"/>
      <c r="P372" s="248"/>
      <c r="X372" s="248"/>
      <c r="AA372" s="346"/>
      <c r="AF372" s="248"/>
    </row>
    <row r="373" spans="3:32" ht="15.75" customHeight="1">
      <c r="C373" s="346"/>
      <c r="F373" s="345"/>
      <c r="G373" s="345"/>
      <c r="H373" s="248"/>
      <c r="K373" s="346"/>
      <c r="P373" s="248"/>
      <c r="X373" s="248"/>
      <c r="AA373" s="346"/>
      <c r="AF373" s="248"/>
    </row>
    <row r="374" spans="3:32" ht="15.75" customHeight="1">
      <c r="C374" s="346"/>
      <c r="F374" s="345"/>
      <c r="G374" s="345"/>
      <c r="H374" s="248"/>
      <c r="K374" s="346"/>
      <c r="P374" s="248"/>
      <c r="X374" s="248"/>
      <c r="AA374" s="346"/>
      <c r="AF374" s="248"/>
    </row>
    <row r="375" spans="3:32" ht="15.75" customHeight="1">
      <c r="C375" s="346"/>
      <c r="F375" s="345"/>
      <c r="G375" s="345"/>
      <c r="H375" s="248"/>
      <c r="K375" s="346"/>
      <c r="P375" s="248"/>
      <c r="X375" s="248"/>
      <c r="AA375" s="346"/>
      <c r="AF375" s="248"/>
    </row>
    <row r="376" spans="3:32" ht="15.75" customHeight="1">
      <c r="C376" s="346"/>
      <c r="F376" s="345"/>
      <c r="G376" s="345"/>
      <c r="H376" s="248"/>
      <c r="K376" s="346"/>
      <c r="P376" s="248"/>
      <c r="X376" s="248"/>
      <c r="AA376" s="346"/>
      <c r="AF376" s="248"/>
    </row>
    <row r="377" spans="3:32" ht="15.75" customHeight="1">
      <c r="C377" s="346"/>
      <c r="F377" s="345"/>
      <c r="G377" s="345"/>
      <c r="H377" s="248"/>
      <c r="K377" s="346"/>
      <c r="P377" s="248"/>
      <c r="X377" s="248"/>
      <c r="AA377" s="346"/>
      <c r="AF377" s="248"/>
    </row>
    <row r="378" spans="3:32" ht="15.75" customHeight="1">
      <c r="C378" s="346"/>
      <c r="F378" s="345"/>
      <c r="G378" s="345"/>
      <c r="H378" s="248"/>
      <c r="K378" s="346"/>
      <c r="P378" s="248"/>
      <c r="X378" s="248"/>
      <c r="AA378" s="346"/>
      <c r="AF378" s="248"/>
    </row>
    <row r="379" spans="3:32" ht="15.75" customHeight="1">
      <c r="C379" s="346"/>
      <c r="F379" s="345"/>
      <c r="G379" s="345"/>
      <c r="H379" s="248"/>
      <c r="K379" s="346"/>
      <c r="P379" s="248"/>
      <c r="X379" s="248"/>
      <c r="AA379" s="346"/>
      <c r="AF379" s="248"/>
    </row>
    <row r="380" spans="3:32" ht="15.75" customHeight="1">
      <c r="C380" s="346"/>
      <c r="F380" s="345"/>
      <c r="G380" s="345"/>
      <c r="H380" s="248"/>
      <c r="K380" s="346"/>
      <c r="P380" s="248"/>
      <c r="X380" s="248"/>
      <c r="AA380" s="346"/>
      <c r="AF380" s="248"/>
    </row>
    <row r="381" spans="3:32" ht="15.75" customHeight="1">
      <c r="C381" s="346"/>
      <c r="F381" s="345"/>
      <c r="G381" s="345"/>
      <c r="H381" s="248"/>
      <c r="K381" s="346"/>
      <c r="P381" s="248"/>
      <c r="X381" s="248"/>
      <c r="AA381" s="346"/>
      <c r="AF381" s="248"/>
    </row>
    <row r="382" spans="3:32" ht="15.75" customHeight="1">
      <c r="C382" s="346"/>
      <c r="F382" s="345"/>
      <c r="G382" s="345"/>
      <c r="H382" s="248"/>
      <c r="K382" s="346"/>
      <c r="P382" s="248"/>
      <c r="X382" s="248"/>
      <c r="AA382" s="346"/>
      <c r="AF382" s="248"/>
    </row>
    <row r="383" spans="3:32" ht="15.75" customHeight="1">
      <c r="C383" s="346"/>
      <c r="F383" s="345"/>
      <c r="G383" s="345"/>
      <c r="H383" s="248"/>
      <c r="K383" s="346"/>
      <c r="P383" s="248"/>
      <c r="X383" s="248"/>
      <c r="AA383" s="346"/>
      <c r="AF383" s="248"/>
    </row>
    <row r="384" spans="3:32" ht="15.75" customHeight="1">
      <c r="C384" s="346"/>
      <c r="F384" s="345"/>
      <c r="G384" s="345"/>
      <c r="H384" s="248"/>
      <c r="K384" s="346"/>
      <c r="P384" s="248"/>
      <c r="X384" s="248"/>
      <c r="AA384" s="346"/>
      <c r="AF384" s="248"/>
    </row>
    <row r="385" spans="3:32" ht="15.75" customHeight="1">
      <c r="C385" s="346"/>
      <c r="F385" s="345"/>
      <c r="G385" s="345"/>
      <c r="H385" s="248"/>
      <c r="K385" s="346"/>
      <c r="P385" s="248"/>
      <c r="X385" s="248"/>
      <c r="AA385" s="346"/>
      <c r="AF385" s="248"/>
    </row>
    <row r="386" spans="3:32" ht="15.75" customHeight="1">
      <c r="C386" s="346"/>
      <c r="F386" s="345"/>
      <c r="G386" s="345"/>
      <c r="H386" s="248"/>
      <c r="K386" s="346"/>
      <c r="P386" s="248"/>
      <c r="X386" s="248"/>
      <c r="AA386" s="346"/>
      <c r="AF386" s="248"/>
    </row>
    <row r="387" spans="3:32" ht="15.75" customHeight="1">
      <c r="C387" s="346"/>
      <c r="F387" s="345"/>
      <c r="G387" s="345"/>
      <c r="H387" s="248"/>
      <c r="K387" s="346"/>
      <c r="P387" s="248"/>
      <c r="X387" s="248"/>
      <c r="AA387" s="346"/>
      <c r="AF387" s="248"/>
    </row>
    <row r="388" spans="3:32" ht="15.75" customHeight="1">
      <c r="C388" s="346"/>
      <c r="F388" s="345"/>
      <c r="G388" s="345"/>
      <c r="H388" s="248"/>
      <c r="K388" s="346"/>
      <c r="P388" s="248"/>
      <c r="X388" s="248"/>
      <c r="AA388" s="346"/>
      <c r="AF388" s="248"/>
    </row>
    <row r="389" spans="3:32" ht="15.75" customHeight="1">
      <c r="C389" s="346"/>
      <c r="F389" s="345"/>
      <c r="G389" s="345"/>
      <c r="H389" s="248"/>
      <c r="K389" s="346"/>
      <c r="P389" s="248"/>
      <c r="X389" s="248"/>
      <c r="AA389" s="346"/>
      <c r="AF389" s="248"/>
    </row>
    <row r="390" spans="3:32" ht="15.75" customHeight="1">
      <c r="C390" s="346"/>
      <c r="F390" s="345"/>
      <c r="G390" s="345"/>
      <c r="H390" s="248"/>
      <c r="K390" s="346"/>
      <c r="P390" s="248"/>
      <c r="X390" s="248"/>
      <c r="AA390" s="346"/>
      <c r="AF390" s="248"/>
    </row>
    <row r="391" spans="3:32" ht="15.75" customHeight="1">
      <c r="C391" s="346"/>
      <c r="F391" s="345"/>
      <c r="G391" s="345"/>
      <c r="H391" s="248"/>
      <c r="K391" s="346"/>
      <c r="P391" s="248"/>
      <c r="X391" s="248"/>
      <c r="AA391" s="346"/>
      <c r="AF391" s="248"/>
    </row>
    <row r="392" spans="3:32" ht="15.75" customHeight="1">
      <c r="C392" s="346"/>
      <c r="F392" s="345"/>
      <c r="G392" s="345"/>
      <c r="H392" s="248"/>
      <c r="K392" s="346"/>
      <c r="P392" s="248"/>
      <c r="X392" s="248"/>
      <c r="AA392" s="346"/>
      <c r="AF392" s="248"/>
    </row>
    <row r="393" spans="3:32" ht="15.75" customHeight="1">
      <c r="C393" s="346"/>
      <c r="F393" s="345"/>
      <c r="G393" s="345"/>
      <c r="H393" s="248"/>
      <c r="K393" s="346"/>
      <c r="P393" s="248"/>
      <c r="X393" s="248"/>
      <c r="AA393" s="346"/>
      <c r="AF393" s="248"/>
    </row>
    <row r="394" spans="3:32" ht="15.75" customHeight="1">
      <c r="C394" s="346"/>
      <c r="F394" s="345"/>
      <c r="G394" s="345"/>
      <c r="H394" s="248"/>
      <c r="K394" s="346"/>
      <c r="P394" s="248"/>
      <c r="X394" s="248"/>
      <c r="AA394" s="346"/>
      <c r="AF394" s="248"/>
    </row>
    <row r="395" spans="3:32" ht="15.75" customHeight="1">
      <c r="C395" s="346"/>
      <c r="F395" s="345"/>
      <c r="G395" s="345"/>
      <c r="H395" s="248"/>
      <c r="K395" s="346"/>
      <c r="P395" s="248"/>
      <c r="X395" s="248"/>
      <c r="AA395" s="346"/>
      <c r="AF395" s="248"/>
    </row>
    <row r="396" spans="3:32" ht="15.75" customHeight="1">
      <c r="C396" s="346"/>
      <c r="F396" s="345"/>
      <c r="G396" s="345"/>
      <c r="H396" s="248"/>
      <c r="K396" s="346"/>
      <c r="P396" s="248"/>
      <c r="X396" s="248"/>
      <c r="AA396" s="346"/>
      <c r="AF396" s="248"/>
    </row>
    <row r="397" spans="3:32" ht="15.75" customHeight="1">
      <c r="C397" s="346"/>
      <c r="F397" s="345"/>
      <c r="G397" s="345"/>
      <c r="H397" s="248"/>
      <c r="K397" s="346"/>
      <c r="P397" s="248"/>
      <c r="X397" s="248"/>
      <c r="AA397" s="346"/>
      <c r="AF397" s="248"/>
    </row>
    <row r="398" spans="3:32" ht="15.75" customHeight="1">
      <c r="C398" s="346"/>
      <c r="F398" s="345"/>
      <c r="G398" s="345"/>
      <c r="H398" s="248"/>
      <c r="K398" s="346"/>
      <c r="P398" s="248"/>
      <c r="X398" s="248"/>
      <c r="AA398" s="346"/>
      <c r="AF398" s="248"/>
    </row>
    <row r="399" spans="3:32" ht="15.75" customHeight="1">
      <c r="C399" s="346"/>
      <c r="F399" s="345"/>
      <c r="G399" s="345"/>
      <c r="H399" s="248"/>
      <c r="K399" s="346"/>
      <c r="P399" s="248"/>
      <c r="X399" s="248"/>
      <c r="AA399" s="346"/>
      <c r="AF399" s="248"/>
    </row>
    <row r="400" spans="3:32" ht="15.75" customHeight="1">
      <c r="C400" s="346"/>
      <c r="F400" s="345"/>
      <c r="G400" s="345"/>
      <c r="H400" s="248"/>
      <c r="K400" s="346"/>
      <c r="P400" s="248"/>
      <c r="X400" s="248"/>
      <c r="AA400" s="346"/>
      <c r="AF400" s="248"/>
    </row>
    <row r="401" spans="3:32" ht="15.75" customHeight="1">
      <c r="C401" s="346"/>
      <c r="F401" s="345"/>
      <c r="G401" s="345"/>
      <c r="H401" s="248"/>
      <c r="K401" s="346"/>
      <c r="P401" s="248"/>
      <c r="X401" s="248"/>
      <c r="AA401" s="346"/>
      <c r="AF401" s="248"/>
    </row>
    <row r="402" spans="3:32" ht="15.75" customHeight="1">
      <c r="C402" s="346"/>
      <c r="F402" s="345"/>
      <c r="G402" s="345"/>
      <c r="H402" s="248"/>
      <c r="K402" s="346"/>
      <c r="P402" s="248"/>
      <c r="X402" s="248"/>
      <c r="AA402" s="346"/>
      <c r="AF402" s="248"/>
    </row>
    <row r="403" spans="3:32" ht="15.75" customHeight="1">
      <c r="C403" s="346"/>
      <c r="F403" s="345"/>
      <c r="G403" s="345"/>
      <c r="H403" s="248"/>
      <c r="K403" s="346"/>
      <c r="P403" s="248"/>
      <c r="X403" s="248"/>
      <c r="AA403" s="346"/>
      <c r="AF403" s="248"/>
    </row>
    <row r="404" spans="3:32" ht="15.75" customHeight="1">
      <c r="C404" s="346"/>
      <c r="F404" s="345"/>
      <c r="G404" s="345"/>
      <c r="H404" s="248"/>
      <c r="K404" s="346"/>
      <c r="P404" s="248"/>
      <c r="X404" s="248"/>
      <c r="AA404" s="346"/>
      <c r="AF404" s="248"/>
    </row>
    <row r="405" spans="3:32" ht="15.75" customHeight="1">
      <c r="C405" s="346"/>
      <c r="F405" s="345"/>
      <c r="G405" s="345"/>
      <c r="H405" s="248"/>
      <c r="K405" s="346"/>
      <c r="P405" s="248"/>
      <c r="X405" s="248"/>
      <c r="AA405" s="346"/>
      <c r="AF405" s="248"/>
    </row>
    <row r="406" spans="3:32" ht="15.75" customHeight="1">
      <c r="C406" s="346"/>
      <c r="F406" s="345"/>
      <c r="G406" s="345"/>
      <c r="H406" s="248"/>
      <c r="K406" s="346"/>
      <c r="P406" s="248"/>
      <c r="X406" s="248"/>
      <c r="AA406" s="346"/>
      <c r="AF406" s="248"/>
    </row>
    <row r="407" spans="3:32" ht="15.75" customHeight="1">
      <c r="C407" s="346"/>
      <c r="F407" s="345"/>
      <c r="G407" s="345"/>
      <c r="H407" s="248"/>
      <c r="K407" s="346"/>
      <c r="P407" s="248"/>
      <c r="X407" s="248"/>
      <c r="AA407" s="346"/>
      <c r="AF407" s="248"/>
    </row>
    <row r="408" spans="3:32" ht="15.75" customHeight="1">
      <c r="C408" s="346"/>
      <c r="F408" s="345"/>
      <c r="G408" s="345"/>
      <c r="H408" s="248"/>
      <c r="K408" s="346"/>
      <c r="P408" s="248"/>
      <c r="X408" s="248"/>
      <c r="AA408" s="346"/>
      <c r="AF408" s="248"/>
    </row>
    <row r="409" spans="3:32" ht="15.75" customHeight="1">
      <c r="C409" s="346"/>
      <c r="F409" s="345"/>
      <c r="G409" s="345"/>
      <c r="H409" s="248"/>
      <c r="K409" s="346"/>
      <c r="P409" s="248"/>
      <c r="X409" s="248"/>
      <c r="AA409" s="346"/>
      <c r="AF409" s="248"/>
    </row>
    <row r="410" spans="3:32" ht="15.75" customHeight="1">
      <c r="C410" s="346"/>
      <c r="F410" s="345"/>
      <c r="G410" s="345"/>
      <c r="H410" s="248"/>
      <c r="K410" s="346"/>
      <c r="P410" s="248"/>
      <c r="X410" s="248"/>
      <c r="AA410" s="346"/>
      <c r="AF410" s="248"/>
    </row>
    <row r="411" spans="3:32" ht="15.75" customHeight="1">
      <c r="C411" s="346"/>
      <c r="F411" s="345"/>
      <c r="G411" s="345"/>
      <c r="H411" s="248"/>
      <c r="K411" s="346"/>
      <c r="P411" s="248"/>
      <c r="X411" s="248"/>
      <c r="AA411" s="346"/>
      <c r="AF411" s="248"/>
    </row>
    <row r="412" spans="3:32" ht="15.75" customHeight="1">
      <c r="C412" s="346"/>
      <c r="F412" s="345"/>
      <c r="G412" s="345"/>
      <c r="H412" s="248"/>
      <c r="K412" s="346"/>
      <c r="P412" s="248"/>
      <c r="X412" s="248"/>
      <c r="AA412" s="346"/>
      <c r="AF412" s="248"/>
    </row>
    <row r="413" spans="3:32" ht="15.75" customHeight="1">
      <c r="C413" s="346"/>
      <c r="F413" s="345"/>
      <c r="G413" s="345"/>
      <c r="H413" s="248"/>
      <c r="K413" s="346"/>
      <c r="P413" s="248"/>
      <c r="X413" s="248"/>
      <c r="AA413" s="346"/>
      <c r="AF413" s="248"/>
    </row>
    <row r="414" spans="3:32" ht="15.75" customHeight="1">
      <c r="C414" s="346"/>
      <c r="F414" s="345"/>
      <c r="G414" s="345"/>
      <c r="H414" s="248"/>
      <c r="K414" s="346"/>
      <c r="P414" s="248"/>
      <c r="X414" s="248"/>
      <c r="AA414" s="346"/>
      <c r="AF414" s="248"/>
    </row>
    <row r="415" spans="3:32" ht="15.75" customHeight="1">
      <c r="C415" s="346"/>
      <c r="F415" s="345"/>
      <c r="G415" s="345"/>
      <c r="H415" s="248"/>
      <c r="K415" s="346"/>
      <c r="P415" s="248"/>
      <c r="X415" s="248"/>
      <c r="AA415" s="346"/>
      <c r="AF415" s="248"/>
    </row>
    <row r="416" spans="3:32" ht="15.75" customHeight="1">
      <c r="C416" s="346"/>
      <c r="F416" s="345"/>
      <c r="G416" s="345"/>
      <c r="H416" s="248"/>
      <c r="K416" s="346"/>
      <c r="P416" s="248"/>
      <c r="X416" s="248"/>
      <c r="AA416" s="346"/>
      <c r="AF416" s="248"/>
    </row>
    <row r="417" spans="3:32" ht="15.75" customHeight="1">
      <c r="C417" s="346"/>
      <c r="F417" s="345"/>
      <c r="G417" s="345"/>
      <c r="H417" s="248"/>
      <c r="K417" s="346"/>
      <c r="P417" s="248"/>
      <c r="X417" s="248"/>
      <c r="AA417" s="346"/>
      <c r="AF417" s="248"/>
    </row>
    <row r="418" spans="3:32" ht="15.75" customHeight="1">
      <c r="C418" s="346"/>
      <c r="F418" s="345"/>
      <c r="G418" s="345"/>
      <c r="H418" s="248"/>
      <c r="K418" s="346"/>
      <c r="P418" s="248"/>
      <c r="X418" s="248"/>
      <c r="AA418" s="346"/>
      <c r="AF418" s="248"/>
    </row>
    <row r="419" spans="3:32" ht="15.75" customHeight="1">
      <c r="C419" s="346"/>
      <c r="F419" s="345"/>
      <c r="G419" s="345"/>
      <c r="H419" s="248"/>
      <c r="K419" s="346"/>
      <c r="P419" s="248"/>
      <c r="X419" s="248"/>
      <c r="AA419" s="346"/>
      <c r="AF419" s="248"/>
    </row>
    <row r="420" spans="3:32" ht="15.75" customHeight="1">
      <c r="C420" s="346"/>
      <c r="F420" s="345"/>
      <c r="G420" s="345"/>
      <c r="H420" s="248"/>
      <c r="K420" s="346"/>
      <c r="P420" s="248"/>
      <c r="X420" s="248"/>
      <c r="AA420" s="346"/>
      <c r="AF420" s="248"/>
    </row>
    <row r="421" spans="3:32" ht="15.75" customHeight="1">
      <c r="C421" s="346"/>
      <c r="F421" s="345"/>
      <c r="G421" s="345"/>
      <c r="H421" s="248"/>
      <c r="K421" s="346"/>
      <c r="P421" s="248"/>
      <c r="X421" s="248"/>
      <c r="AA421" s="346"/>
      <c r="AF421" s="248"/>
    </row>
    <row r="422" spans="3:32" ht="15.75" customHeight="1">
      <c r="C422" s="346"/>
      <c r="F422" s="345"/>
      <c r="G422" s="345"/>
      <c r="H422" s="248"/>
      <c r="K422" s="346"/>
      <c r="P422" s="248"/>
      <c r="X422" s="248"/>
      <c r="AA422" s="346"/>
      <c r="AF422" s="248"/>
    </row>
    <row r="423" spans="3:32" ht="15.75" customHeight="1">
      <c r="C423" s="346"/>
      <c r="F423" s="345"/>
      <c r="G423" s="345"/>
      <c r="H423" s="248"/>
      <c r="K423" s="346"/>
      <c r="P423" s="248"/>
      <c r="X423" s="248"/>
      <c r="AA423" s="346"/>
      <c r="AF423" s="248"/>
    </row>
    <row r="424" spans="3:32" ht="15.75" customHeight="1">
      <c r="C424" s="346"/>
      <c r="F424" s="345"/>
      <c r="G424" s="345"/>
      <c r="H424" s="248"/>
      <c r="K424" s="346"/>
      <c r="P424" s="248"/>
      <c r="X424" s="248"/>
      <c r="AA424" s="346"/>
      <c r="AF424" s="248"/>
    </row>
    <row r="425" spans="3:32" ht="15.75" customHeight="1">
      <c r="C425" s="346"/>
      <c r="F425" s="345"/>
      <c r="G425" s="345"/>
      <c r="H425" s="248"/>
      <c r="K425" s="346"/>
      <c r="P425" s="248"/>
      <c r="X425" s="248"/>
      <c r="AA425" s="346"/>
      <c r="AF425" s="248"/>
    </row>
    <row r="426" spans="3:32" ht="15.75" customHeight="1">
      <c r="C426" s="346"/>
      <c r="F426" s="345"/>
      <c r="G426" s="345"/>
      <c r="H426" s="248"/>
      <c r="K426" s="346"/>
      <c r="P426" s="248"/>
      <c r="X426" s="248"/>
      <c r="AA426" s="346"/>
      <c r="AF426" s="248"/>
    </row>
    <row r="427" spans="3:32" ht="15.75" customHeight="1">
      <c r="C427" s="346"/>
      <c r="F427" s="345"/>
      <c r="G427" s="345"/>
      <c r="H427" s="248"/>
      <c r="K427" s="346"/>
      <c r="P427" s="248"/>
      <c r="X427" s="248"/>
      <c r="AA427" s="346"/>
      <c r="AF427" s="248"/>
    </row>
    <row r="428" spans="3:32" ht="15.75" customHeight="1">
      <c r="C428" s="346"/>
      <c r="F428" s="345"/>
      <c r="G428" s="345"/>
      <c r="H428" s="248"/>
      <c r="K428" s="346"/>
      <c r="P428" s="248"/>
      <c r="X428" s="248"/>
      <c r="AA428" s="346"/>
      <c r="AF428" s="248"/>
    </row>
    <row r="429" spans="3:32" ht="15.75" customHeight="1">
      <c r="C429" s="346"/>
      <c r="F429" s="345"/>
      <c r="G429" s="345"/>
      <c r="H429" s="248"/>
      <c r="K429" s="346"/>
      <c r="P429" s="248"/>
      <c r="X429" s="248"/>
      <c r="AA429" s="346"/>
      <c r="AF429" s="248"/>
    </row>
    <row r="430" spans="3:32" ht="15.75" customHeight="1">
      <c r="C430" s="346"/>
      <c r="F430" s="345"/>
      <c r="G430" s="345"/>
      <c r="H430" s="248"/>
      <c r="K430" s="346"/>
      <c r="P430" s="248"/>
      <c r="X430" s="248"/>
      <c r="AA430" s="346"/>
      <c r="AF430" s="248"/>
    </row>
    <row r="431" spans="3:32" ht="15.75" customHeight="1">
      <c r="C431" s="346"/>
      <c r="F431" s="345"/>
      <c r="G431" s="345"/>
      <c r="H431" s="248"/>
      <c r="K431" s="346"/>
      <c r="P431" s="248"/>
      <c r="X431" s="248"/>
      <c r="AA431" s="346"/>
      <c r="AF431" s="248"/>
    </row>
    <row r="432" spans="3:32" ht="15.75" customHeight="1">
      <c r="C432" s="346"/>
      <c r="F432" s="345"/>
      <c r="G432" s="345"/>
      <c r="H432" s="248"/>
      <c r="K432" s="346"/>
      <c r="P432" s="248"/>
      <c r="X432" s="248"/>
      <c r="AA432" s="346"/>
      <c r="AF432" s="248"/>
    </row>
    <row r="433" spans="3:32" ht="15.75" customHeight="1">
      <c r="C433" s="346"/>
      <c r="F433" s="345"/>
      <c r="G433" s="345"/>
      <c r="H433" s="248"/>
      <c r="K433" s="346"/>
      <c r="P433" s="248"/>
      <c r="X433" s="248"/>
      <c r="AA433" s="346"/>
      <c r="AF433" s="248"/>
    </row>
    <row r="434" spans="3:32" ht="15.75" customHeight="1">
      <c r="C434" s="346"/>
      <c r="F434" s="345"/>
      <c r="G434" s="345"/>
      <c r="H434" s="248"/>
      <c r="K434" s="346"/>
      <c r="P434" s="248"/>
      <c r="X434" s="248"/>
      <c r="AA434" s="346"/>
      <c r="AF434" s="248"/>
    </row>
    <row r="435" spans="3:32" ht="15.75" customHeight="1">
      <c r="C435" s="346"/>
      <c r="F435" s="345"/>
      <c r="G435" s="345"/>
      <c r="H435" s="248"/>
      <c r="K435" s="346"/>
      <c r="P435" s="248"/>
      <c r="X435" s="248"/>
      <c r="AA435" s="346"/>
      <c r="AF435" s="248"/>
    </row>
    <row r="436" spans="3:32" ht="15.75" customHeight="1">
      <c r="C436" s="346"/>
      <c r="F436" s="345"/>
      <c r="G436" s="345"/>
      <c r="H436" s="248"/>
      <c r="K436" s="346"/>
      <c r="P436" s="248"/>
      <c r="X436" s="248"/>
      <c r="AA436" s="346"/>
      <c r="AF436" s="248"/>
    </row>
    <row r="437" spans="3:32" ht="15.75" customHeight="1">
      <c r="C437" s="346"/>
      <c r="F437" s="345"/>
      <c r="G437" s="345"/>
      <c r="H437" s="248"/>
      <c r="K437" s="346"/>
      <c r="P437" s="248"/>
      <c r="X437" s="248"/>
      <c r="AA437" s="346"/>
      <c r="AF437" s="248"/>
    </row>
    <row r="438" spans="3:32" ht="15.75" customHeight="1">
      <c r="C438" s="346"/>
      <c r="F438" s="345"/>
      <c r="G438" s="345"/>
      <c r="H438" s="248"/>
      <c r="K438" s="346"/>
      <c r="P438" s="248"/>
      <c r="X438" s="248"/>
      <c r="AA438" s="346"/>
      <c r="AF438" s="248"/>
    </row>
    <row r="439" spans="3:32" ht="15.75" customHeight="1">
      <c r="C439" s="346"/>
      <c r="F439" s="345"/>
      <c r="G439" s="345"/>
      <c r="H439" s="248"/>
      <c r="K439" s="346"/>
      <c r="P439" s="248"/>
      <c r="X439" s="248"/>
      <c r="AA439" s="346"/>
      <c r="AF439" s="248"/>
    </row>
    <row r="440" spans="3:32" ht="15.75" customHeight="1">
      <c r="C440" s="346"/>
      <c r="F440" s="345"/>
      <c r="G440" s="345"/>
      <c r="H440" s="248"/>
      <c r="K440" s="346"/>
      <c r="P440" s="248"/>
      <c r="X440" s="248"/>
      <c r="AA440" s="346"/>
      <c r="AF440" s="248"/>
    </row>
    <row r="441" spans="3:32" ht="15.75" customHeight="1">
      <c r="C441" s="346"/>
      <c r="F441" s="345"/>
      <c r="G441" s="345"/>
      <c r="H441" s="248"/>
      <c r="K441" s="346"/>
      <c r="P441" s="248"/>
      <c r="X441" s="248"/>
      <c r="AA441" s="346"/>
      <c r="AF441" s="248"/>
    </row>
    <row r="442" spans="3:32" ht="15.75" customHeight="1">
      <c r="C442" s="346"/>
      <c r="F442" s="345"/>
      <c r="G442" s="345"/>
      <c r="H442" s="248"/>
      <c r="K442" s="346"/>
      <c r="P442" s="248"/>
      <c r="X442" s="248"/>
      <c r="AA442" s="346"/>
      <c r="AF442" s="248"/>
    </row>
    <row r="443" spans="3:32" ht="15.75" customHeight="1">
      <c r="C443" s="346"/>
      <c r="F443" s="345"/>
      <c r="G443" s="345"/>
      <c r="H443" s="248"/>
      <c r="K443" s="346"/>
      <c r="P443" s="248"/>
      <c r="X443" s="248"/>
      <c r="AA443" s="346"/>
      <c r="AF443" s="248"/>
    </row>
    <row r="444" spans="3:32" ht="15.75" customHeight="1">
      <c r="C444" s="346"/>
      <c r="F444" s="345"/>
      <c r="G444" s="345"/>
      <c r="H444" s="248"/>
      <c r="K444" s="346"/>
      <c r="P444" s="248"/>
      <c r="X444" s="248"/>
      <c r="AA444" s="346"/>
      <c r="AF444" s="248"/>
    </row>
    <row r="445" spans="3:32" ht="15.75" customHeight="1">
      <c r="C445" s="346"/>
      <c r="F445" s="345"/>
      <c r="G445" s="345"/>
      <c r="H445" s="248"/>
      <c r="K445" s="346"/>
      <c r="P445" s="248"/>
      <c r="X445" s="248"/>
      <c r="AA445" s="346"/>
      <c r="AF445" s="248"/>
    </row>
    <row r="446" spans="3:32" ht="15.75" customHeight="1">
      <c r="C446" s="346"/>
      <c r="F446" s="345"/>
      <c r="G446" s="345"/>
      <c r="H446" s="248"/>
      <c r="K446" s="346"/>
      <c r="P446" s="248"/>
      <c r="X446" s="248"/>
      <c r="AA446" s="346"/>
      <c r="AF446" s="248"/>
    </row>
    <row r="447" spans="3:32" ht="15.75" customHeight="1">
      <c r="C447" s="346"/>
      <c r="F447" s="345"/>
      <c r="G447" s="345"/>
      <c r="H447" s="248"/>
      <c r="K447" s="346"/>
      <c r="P447" s="248"/>
      <c r="X447" s="248"/>
      <c r="AA447" s="346"/>
      <c r="AF447" s="248"/>
    </row>
    <row r="448" spans="3:32" ht="15.75" customHeight="1">
      <c r="C448" s="346"/>
      <c r="F448" s="345"/>
      <c r="G448" s="345"/>
      <c r="H448" s="248"/>
      <c r="K448" s="346"/>
      <c r="P448" s="248"/>
      <c r="X448" s="248"/>
      <c r="AA448" s="346"/>
      <c r="AF448" s="248"/>
    </row>
    <row r="449" spans="3:32" ht="15.75" customHeight="1">
      <c r="C449" s="346"/>
      <c r="F449" s="345"/>
      <c r="G449" s="345"/>
      <c r="H449" s="248"/>
      <c r="K449" s="346"/>
      <c r="P449" s="248"/>
      <c r="X449" s="248"/>
      <c r="AA449" s="346"/>
      <c r="AF449" s="248"/>
    </row>
    <row r="450" spans="3:32" ht="15.75" customHeight="1">
      <c r="C450" s="346"/>
      <c r="F450" s="345"/>
      <c r="G450" s="345"/>
      <c r="H450" s="248"/>
      <c r="K450" s="346"/>
      <c r="P450" s="248"/>
      <c r="X450" s="248"/>
      <c r="AA450" s="346"/>
      <c r="AF450" s="248"/>
    </row>
    <row r="451" spans="3:32" ht="15.75" customHeight="1">
      <c r="C451" s="346"/>
      <c r="F451" s="345"/>
      <c r="G451" s="345"/>
      <c r="H451" s="248"/>
      <c r="K451" s="346"/>
      <c r="P451" s="248"/>
      <c r="X451" s="248"/>
      <c r="AA451" s="346"/>
      <c r="AF451" s="248"/>
    </row>
    <row r="452" spans="3:32" ht="15.75" customHeight="1">
      <c r="C452" s="346"/>
      <c r="F452" s="345"/>
      <c r="G452" s="345"/>
      <c r="H452" s="248"/>
      <c r="K452" s="346"/>
      <c r="P452" s="248"/>
      <c r="X452" s="248"/>
      <c r="AA452" s="346"/>
      <c r="AF452" s="248"/>
    </row>
    <row r="453" spans="3:32" ht="15.75" customHeight="1">
      <c r="C453" s="346"/>
      <c r="F453" s="345"/>
      <c r="G453" s="345"/>
      <c r="H453" s="248"/>
      <c r="K453" s="346"/>
      <c r="P453" s="248"/>
      <c r="X453" s="248"/>
      <c r="AA453" s="346"/>
      <c r="AF453" s="248"/>
    </row>
    <row r="454" spans="3:32" ht="15.75" customHeight="1">
      <c r="C454" s="346"/>
      <c r="F454" s="345"/>
      <c r="G454" s="345"/>
      <c r="H454" s="248"/>
      <c r="K454" s="346"/>
      <c r="P454" s="248"/>
      <c r="X454" s="248"/>
      <c r="AA454" s="346"/>
      <c r="AF454" s="248"/>
    </row>
    <row r="455" spans="3:32" ht="15.75" customHeight="1">
      <c r="C455" s="346"/>
      <c r="F455" s="345"/>
      <c r="G455" s="345"/>
      <c r="H455" s="248"/>
      <c r="K455" s="346"/>
      <c r="P455" s="248"/>
      <c r="X455" s="248"/>
      <c r="AA455" s="346"/>
      <c r="AF455" s="248"/>
    </row>
    <row r="456" spans="3:32" ht="15.75" customHeight="1">
      <c r="C456" s="346"/>
      <c r="F456" s="345"/>
      <c r="G456" s="345"/>
      <c r="H456" s="248"/>
      <c r="K456" s="346"/>
      <c r="P456" s="248"/>
      <c r="X456" s="248"/>
      <c r="AA456" s="346"/>
      <c r="AF456" s="248"/>
    </row>
    <row r="457" spans="3:32" ht="15.75" customHeight="1">
      <c r="C457" s="346"/>
      <c r="F457" s="345"/>
      <c r="G457" s="345"/>
      <c r="H457" s="248"/>
      <c r="K457" s="346"/>
      <c r="P457" s="248"/>
      <c r="X457" s="248"/>
      <c r="AA457" s="346"/>
      <c r="AF457" s="248"/>
    </row>
    <row r="458" spans="3:32" ht="15.75" customHeight="1">
      <c r="C458" s="346"/>
      <c r="F458" s="345"/>
      <c r="G458" s="345"/>
      <c r="H458" s="248"/>
      <c r="K458" s="346"/>
      <c r="P458" s="248"/>
      <c r="X458" s="248"/>
      <c r="AA458" s="346"/>
      <c r="AF458" s="248"/>
    </row>
    <row r="459" spans="3:32" ht="15.75" customHeight="1">
      <c r="C459" s="346"/>
      <c r="F459" s="345"/>
      <c r="G459" s="345"/>
      <c r="H459" s="248"/>
      <c r="K459" s="346"/>
      <c r="P459" s="248"/>
      <c r="X459" s="248"/>
      <c r="AA459" s="346"/>
      <c r="AF459" s="248"/>
    </row>
    <row r="460" spans="3:32" ht="15.75" customHeight="1">
      <c r="C460" s="346"/>
      <c r="F460" s="345"/>
      <c r="G460" s="345"/>
      <c r="H460" s="248"/>
      <c r="K460" s="346"/>
      <c r="P460" s="248"/>
      <c r="X460" s="248"/>
      <c r="AA460" s="346"/>
      <c r="AF460" s="248"/>
    </row>
    <row r="461" spans="3:32" ht="15.75" customHeight="1">
      <c r="C461" s="346"/>
      <c r="F461" s="345"/>
      <c r="G461" s="345"/>
      <c r="H461" s="248"/>
      <c r="K461" s="346"/>
      <c r="P461" s="248"/>
      <c r="X461" s="248"/>
      <c r="AA461" s="346"/>
      <c r="AF461" s="248"/>
    </row>
    <row r="462" spans="3:32" ht="15.75" customHeight="1">
      <c r="C462" s="346"/>
      <c r="F462" s="345"/>
      <c r="G462" s="345"/>
      <c r="H462" s="248"/>
      <c r="K462" s="346"/>
      <c r="P462" s="248"/>
      <c r="X462" s="248"/>
      <c r="AA462" s="346"/>
      <c r="AF462" s="248"/>
    </row>
    <row r="463" spans="3:32" ht="15.75" customHeight="1">
      <c r="C463" s="346"/>
      <c r="F463" s="345"/>
      <c r="G463" s="345"/>
      <c r="H463" s="248"/>
      <c r="K463" s="346"/>
      <c r="P463" s="248"/>
      <c r="X463" s="248"/>
      <c r="AA463" s="346"/>
      <c r="AF463" s="248"/>
    </row>
    <row r="464" spans="3:32" ht="15.75" customHeight="1">
      <c r="C464" s="346"/>
      <c r="F464" s="345"/>
      <c r="G464" s="345"/>
      <c r="H464" s="248"/>
      <c r="K464" s="346"/>
      <c r="P464" s="248"/>
      <c r="X464" s="248"/>
      <c r="AA464" s="346"/>
      <c r="AF464" s="248"/>
    </row>
    <row r="465" spans="3:32" ht="15.75" customHeight="1">
      <c r="C465" s="346"/>
      <c r="F465" s="345"/>
      <c r="G465" s="345"/>
      <c r="H465" s="248"/>
      <c r="K465" s="346"/>
      <c r="P465" s="248"/>
      <c r="X465" s="248"/>
      <c r="AA465" s="346"/>
      <c r="AF465" s="248"/>
    </row>
    <row r="466" spans="3:32" ht="15.75" customHeight="1">
      <c r="C466" s="346"/>
      <c r="F466" s="345"/>
      <c r="G466" s="345"/>
      <c r="H466" s="248"/>
      <c r="K466" s="346"/>
      <c r="P466" s="248"/>
      <c r="X466" s="248"/>
      <c r="AA466" s="346"/>
      <c r="AF466" s="248"/>
    </row>
    <row r="467" spans="3:32" ht="15.75" customHeight="1">
      <c r="C467" s="346"/>
      <c r="F467" s="345"/>
      <c r="G467" s="345"/>
      <c r="H467" s="248"/>
      <c r="K467" s="346"/>
      <c r="P467" s="248"/>
      <c r="X467" s="248"/>
      <c r="AA467" s="346"/>
      <c r="AF467" s="248"/>
    </row>
    <row r="468" spans="3:32" ht="15.75" customHeight="1">
      <c r="C468" s="346"/>
      <c r="F468" s="345"/>
      <c r="G468" s="345"/>
      <c r="H468" s="248"/>
      <c r="K468" s="346"/>
      <c r="P468" s="248"/>
      <c r="X468" s="248"/>
      <c r="AA468" s="346"/>
      <c r="AF468" s="248"/>
    </row>
    <row r="469" spans="3:32" ht="15.75" customHeight="1">
      <c r="C469" s="346"/>
      <c r="F469" s="345"/>
      <c r="G469" s="345"/>
      <c r="H469" s="248"/>
      <c r="K469" s="346"/>
      <c r="P469" s="248"/>
      <c r="X469" s="248"/>
      <c r="AA469" s="346"/>
      <c r="AF469" s="248"/>
    </row>
    <row r="470" spans="3:32" ht="15.75" customHeight="1">
      <c r="C470" s="346"/>
      <c r="F470" s="345"/>
      <c r="G470" s="345"/>
      <c r="H470" s="248"/>
      <c r="K470" s="346"/>
      <c r="P470" s="248"/>
      <c r="X470" s="248"/>
      <c r="AA470" s="346"/>
      <c r="AF470" s="248"/>
    </row>
    <row r="471" spans="3:32" ht="15.75" customHeight="1">
      <c r="C471" s="346"/>
      <c r="F471" s="345"/>
      <c r="G471" s="345"/>
      <c r="H471" s="248"/>
      <c r="K471" s="346"/>
      <c r="P471" s="248"/>
      <c r="X471" s="248"/>
      <c r="AA471" s="346"/>
      <c r="AF471" s="248"/>
    </row>
    <row r="472" spans="3:32" ht="15.75" customHeight="1">
      <c r="C472" s="346"/>
      <c r="F472" s="345"/>
      <c r="G472" s="345"/>
      <c r="H472" s="248"/>
      <c r="K472" s="346"/>
      <c r="P472" s="248"/>
      <c r="X472" s="248"/>
      <c r="AA472" s="346"/>
      <c r="AF472" s="248"/>
    </row>
    <row r="473" spans="3:32" ht="15.75" customHeight="1">
      <c r="C473" s="346"/>
      <c r="F473" s="345"/>
      <c r="G473" s="345"/>
      <c r="H473" s="248"/>
      <c r="K473" s="346"/>
      <c r="P473" s="248"/>
      <c r="X473" s="248"/>
      <c r="AA473" s="346"/>
      <c r="AF473" s="248"/>
    </row>
    <row r="474" spans="3:32" ht="15.75" customHeight="1">
      <c r="C474" s="346"/>
      <c r="F474" s="345"/>
      <c r="G474" s="345"/>
      <c r="H474" s="248"/>
      <c r="K474" s="346"/>
      <c r="P474" s="248"/>
      <c r="X474" s="248"/>
      <c r="AA474" s="346"/>
      <c r="AF474" s="248"/>
    </row>
    <row r="475" spans="3:32" ht="15.75" customHeight="1">
      <c r="C475" s="346"/>
      <c r="F475" s="345"/>
      <c r="G475" s="345"/>
      <c r="H475" s="248"/>
      <c r="K475" s="346"/>
      <c r="P475" s="248"/>
      <c r="X475" s="248"/>
      <c r="AA475" s="346"/>
      <c r="AF475" s="248"/>
    </row>
    <row r="476" spans="3:32" ht="15.75" customHeight="1">
      <c r="C476" s="346"/>
      <c r="F476" s="345"/>
      <c r="G476" s="345"/>
      <c r="H476" s="248"/>
      <c r="K476" s="346"/>
      <c r="P476" s="248"/>
      <c r="X476" s="248"/>
      <c r="AA476" s="346"/>
      <c r="AF476" s="248"/>
    </row>
    <row r="477" spans="3:32" ht="15.75" customHeight="1">
      <c r="C477" s="346"/>
      <c r="F477" s="345"/>
      <c r="G477" s="345"/>
      <c r="H477" s="248"/>
      <c r="K477" s="346"/>
      <c r="P477" s="248"/>
      <c r="X477" s="248"/>
      <c r="AA477" s="346"/>
      <c r="AF477" s="248"/>
    </row>
    <row r="478" spans="3:32" ht="15.75" customHeight="1">
      <c r="C478" s="346"/>
      <c r="F478" s="345"/>
      <c r="G478" s="345"/>
      <c r="H478" s="248"/>
      <c r="K478" s="346"/>
      <c r="P478" s="248"/>
      <c r="X478" s="248"/>
      <c r="AA478" s="346"/>
      <c r="AF478" s="248"/>
    </row>
    <row r="479" spans="3:32" ht="15.75" customHeight="1">
      <c r="C479" s="346"/>
      <c r="F479" s="345"/>
      <c r="G479" s="345"/>
      <c r="H479" s="248"/>
      <c r="K479" s="346"/>
      <c r="P479" s="248"/>
      <c r="X479" s="248"/>
      <c r="AA479" s="346"/>
      <c r="AF479" s="248"/>
    </row>
    <row r="480" spans="3:32" ht="15.75" customHeight="1">
      <c r="C480" s="346"/>
      <c r="F480" s="345"/>
      <c r="G480" s="345"/>
      <c r="H480" s="248"/>
      <c r="K480" s="346"/>
      <c r="P480" s="248"/>
      <c r="X480" s="248"/>
      <c r="AA480" s="346"/>
      <c r="AF480" s="248"/>
    </row>
    <row r="481" spans="3:32" ht="15.75" customHeight="1">
      <c r="C481" s="346"/>
      <c r="F481" s="345"/>
      <c r="G481" s="345"/>
      <c r="H481" s="248"/>
      <c r="K481" s="346"/>
      <c r="P481" s="248"/>
      <c r="X481" s="248"/>
      <c r="AA481" s="346"/>
      <c r="AF481" s="248"/>
    </row>
    <row r="482" spans="3:32" ht="15.75" customHeight="1">
      <c r="C482" s="346"/>
      <c r="F482" s="345"/>
      <c r="G482" s="345"/>
      <c r="H482" s="248"/>
      <c r="K482" s="346"/>
      <c r="P482" s="248"/>
      <c r="X482" s="248"/>
      <c r="AA482" s="346"/>
      <c r="AF482" s="248"/>
    </row>
    <row r="483" spans="3:32" ht="15.75" customHeight="1">
      <c r="C483" s="346"/>
      <c r="F483" s="345"/>
      <c r="G483" s="345"/>
      <c r="H483" s="248"/>
      <c r="K483" s="346"/>
      <c r="P483" s="248"/>
      <c r="X483" s="248"/>
      <c r="AA483" s="346"/>
      <c r="AF483" s="248"/>
    </row>
    <row r="484" spans="3:32" ht="15.75" customHeight="1">
      <c r="C484" s="346"/>
      <c r="F484" s="345"/>
      <c r="G484" s="345"/>
      <c r="H484" s="248"/>
      <c r="K484" s="346"/>
      <c r="P484" s="248"/>
      <c r="X484" s="248"/>
      <c r="AA484" s="346"/>
      <c r="AF484" s="248"/>
    </row>
    <row r="485" spans="3:32" ht="15.75" customHeight="1">
      <c r="C485" s="346"/>
      <c r="F485" s="345"/>
      <c r="G485" s="345"/>
      <c r="H485" s="248"/>
      <c r="K485" s="346"/>
      <c r="P485" s="248"/>
      <c r="X485" s="248"/>
      <c r="AA485" s="346"/>
      <c r="AF485" s="248"/>
    </row>
    <row r="486" spans="3:32" ht="15.75" customHeight="1">
      <c r="C486" s="346"/>
      <c r="F486" s="345"/>
      <c r="G486" s="345"/>
      <c r="H486" s="248"/>
      <c r="K486" s="346"/>
      <c r="P486" s="248"/>
      <c r="X486" s="248"/>
      <c r="AA486" s="346"/>
      <c r="AF486" s="248"/>
    </row>
    <row r="487" spans="3:32" ht="15.75" customHeight="1">
      <c r="C487" s="346"/>
      <c r="F487" s="345"/>
      <c r="G487" s="345"/>
      <c r="H487" s="248"/>
      <c r="K487" s="346"/>
      <c r="P487" s="248"/>
      <c r="X487" s="248"/>
      <c r="AA487" s="346"/>
      <c r="AF487" s="248"/>
    </row>
    <row r="488" spans="3:32" ht="15.75" customHeight="1">
      <c r="C488" s="346"/>
      <c r="F488" s="345"/>
      <c r="G488" s="345"/>
      <c r="H488" s="248"/>
      <c r="K488" s="346"/>
      <c r="P488" s="248"/>
      <c r="X488" s="248"/>
      <c r="AA488" s="346"/>
      <c r="AF488" s="248"/>
    </row>
    <row r="489" spans="3:32" ht="15.75" customHeight="1">
      <c r="C489" s="346"/>
      <c r="F489" s="345"/>
      <c r="G489" s="345"/>
      <c r="H489" s="248"/>
      <c r="K489" s="346"/>
      <c r="P489" s="248"/>
      <c r="X489" s="248"/>
      <c r="AA489" s="346"/>
      <c r="AF489" s="248"/>
    </row>
    <row r="490" spans="3:32" ht="15.75" customHeight="1">
      <c r="C490" s="346"/>
      <c r="F490" s="345"/>
      <c r="G490" s="345"/>
      <c r="H490" s="248"/>
      <c r="K490" s="346"/>
      <c r="P490" s="248"/>
      <c r="X490" s="248"/>
      <c r="AA490" s="346"/>
      <c r="AF490" s="248"/>
    </row>
    <row r="491" spans="3:32" ht="15.75" customHeight="1">
      <c r="C491" s="346"/>
      <c r="F491" s="345"/>
      <c r="G491" s="345"/>
      <c r="H491" s="248"/>
      <c r="K491" s="346"/>
      <c r="P491" s="248"/>
      <c r="X491" s="248"/>
      <c r="AA491" s="346"/>
      <c r="AF491" s="248"/>
    </row>
    <row r="492" spans="3:32" ht="15.75" customHeight="1">
      <c r="C492" s="346"/>
      <c r="F492" s="345"/>
      <c r="G492" s="345"/>
      <c r="H492" s="248"/>
      <c r="K492" s="346"/>
      <c r="P492" s="248"/>
      <c r="X492" s="248"/>
      <c r="AA492" s="346"/>
      <c r="AF492" s="248"/>
    </row>
    <row r="493" spans="3:32" ht="15.75" customHeight="1">
      <c r="C493" s="346"/>
      <c r="F493" s="345"/>
      <c r="G493" s="345"/>
      <c r="H493" s="248"/>
      <c r="K493" s="346"/>
      <c r="P493" s="248"/>
      <c r="X493" s="248"/>
      <c r="AA493" s="346"/>
      <c r="AF493" s="248"/>
    </row>
    <row r="494" spans="3:32" ht="15.75" customHeight="1">
      <c r="C494" s="346"/>
      <c r="F494" s="345"/>
      <c r="G494" s="345"/>
      <c r="H494" s="248"/>
      <c r="K494" s="346"/>
      <c r="P494" s="248"/>
      <c r="X494" s="248"/>
      <c r="AA494" s="346"/>
      <c r="AF494" s="248"/>
    </row>
    <row r="495" spans="3:32" ht="15.75" customHeight="1">
      <c r="C495" s="346"/>
      <c r="F495" s="345"/>
      <c r="G495" s="345"/>
      <c r="H495" s="248"/>
      <c r="K495" s="346"/>
      <c r="P495" s="248"/>
      <c r="X495" s="248"/>
      <c r="AA495" s="346"/>
      <c r="AF495" s="248"/>
    </row>
    <row r="496" spans="3:32" ht="15.75" customHeight="1">
      <c r="C496" s="346"/>
      <c r="F496" s="345"/>
      <c r="G496" s="345"/>
      <c r="H496" s="248"/>
      <c r="K496" s="346"/>
      <c r="P496" s="248"/>
      <c r="X496" s="248"/>
      <c r="AA496" s="346"/>
      <c r="AF496" s="248"/>
    </row>
    <row r="497" spans="3:32" ht="15.75" customHeight="1">
      <c r="C497" s="346"/>
      <c r="F497" s="345"/>
      <c r="G497" s="345"/>
      <c r="H497" s="248"/>
      <c r="K497" s="346"/>
      <c r="P497" s="248"/>
      <c r="X497" s="248"/>
      <c r="AA497" s="346"/>
      <c r="AF497" s="248"/>
    </row>
    <row r="498" spans="3:32" ht="15.75" customHeight="1">
      <c r="C498" s="346"/>
      <c r="F498" s="345"/>
      <c r="G498" s="345"/>
      <c r="H498" s="248"/>
      <c r="K498" s="346"/>
      <c r="P498" s="248"/>
      <c r="X498" s="248"/>
      <c r="AA498" s="346"/>
      <c r="AF498" s="248"/>
    </row>
    <row r="499" spans="3:32" ht="15.75" customHeight="1">
      <c r="C499" s="346"/>
      <c r="F499" s="345"/>
      <c r="G499" s="345"/>
      <c r="H499" s="248"/>
      <c r="K499" s="346"/>
      <c r="P499" s="248"/>
      <c r="X499" s="248"/>
      <c r="AA499" s="346"/>
      <c r="AF499" s="248"/>
    </row>
    <row r="500" spans="3:32" ht="15.75" customHeight="1">
      <c r="C500" s="346"/>
      <c r="F500" s="345"/>
      <c r="G500" s="345"/>
      <c r="H500" s="248"/>
      <c r="K500" s="346"/>
      <c r="P500" s="248"/>
      <c r="X500" s="248"/>
      <c r="AA500" s="346"/>
      <c r="AF500" s="248"/>
    </row>
    <row r="501" spans="3:32" ht="15.75" customHeight="1">
      <c r="C501" s="346"/>
      <c r="F501" s="345"/>
      <c r="G501" s="345"/>
      <c r="H501" s="248"/>
      <c r="K501" s="346"/>
      <c r="P501" s="248"/>
      <c r="X501" s="248"/>
      <c r="AA501" s="346"/>
      <c r="AF501" s="248"/>
    </row>
    <row r="502" spans="3:32" ht="15.75" customHeight="1">
      <c r="C502" s="346"/>
      <c r="F502" s="345"/>
      <c r="G502" s="345"/>
      <c r="H502" s="248"/>
      <c r="K502" s="346"/>
      <c r="P502" s="248"/>
      <c r="X502" s="248"/>
      <c r="AA502" s="346"/>
      <c r="AF502" s="248"/>
    </row>
    <row r="503" spans="3:32" ht="15.75" customHeight="1">
      <c r="C503" s="346"/>
      <c r="F503" s="345"/>
      <c r="G503" s="345"/>
      <c r="H503" s="248"/>
      <c r="K503" s="346"/>
      <c r="P503" s="248"/>
      <c r="X503" s="248"/>
      <c r="AA503" s="346"/>
      <c r="AF503" s="248"/>
    </row>
    <row r="504" spans="3:32" ht="15.75" customHeight="1">
      <c r="C504" s="346"/>
      <c r="F504" s="345"/>
      <c r="G504" s="345"/>
      <c r="H504" s="248"/>
      <c r="K504" s="346"/>
      <c r="P504" s="248"/>
      <c r="X504" s="248"/>
      <c r="AA504" s="346"/>
      <c r="AF504" s="248"/>
    </row>
    <row r="505" spans="3:32" ht="15.75" customHeight="1">
      <c r="C505" s="346"/>
      <c r="F505" s="345"/>
      <c r="G505" s="345"/>
      <c r="H505" s="248"/>
      <c r="K505" s="346"/>
      <c r="P505" s="248"/>
      <c r="X505" s="248"/>
      <c r="AA505" s="346"/>
      <c r="AF505" s="248"/>
    </row>
    <row r="506" spans="3:32" ht="15.75" customHeight="1">
      <c r="C506" s="346"/>
      <c r="F506" s="345"/>
      <c r="G506" s="345"/>
      <c r="H506" s="248"/>
      <c r="K506" s="346"/>
      <c r="P506" s="248"/>
      <c r="X506" s="248"/>
      <c r="AA506" s="346"/>
      <c r="AF506" s="248"/>
    </row>
    <row r="507" spans="3:32" ht="15.75" customHeight="1">
      <c r="C507" s="346"/>
      <c r="F507" s="345"/>
      <c r="G507" s="345"/>
      <c r="H507" s="248"/>
      <c r="K507" s="346"/>
      <c r="P507" s="248"/>
      <c r="X507" s="248"/>
      <c r="AA507" s="346"/>
      <c r="AF507" s="248"/>
    </row>
    <row r="508" spans="3:32" ht="15.75" customHeight="1">
      <c r="C508" s="346"/>
      <c r="F508" s="345"/>
      <c r="G508" s="345"/>
      <c r="H508" s="248"/>
      <c r="K508" s="346"/>
      <c r="P508" s="248"/>
      <c r="X508" s="248"/>
      <c r="AA508" s="346"/>
      <c r="AF508" s="248"/>
    </row>
    <row r="509" spans="3:32" ht="15.75" customHeight="1">
      <c r="C509" s="346"/>
      <c r="F509" s="345"/>
      <c r="G509" s="345"/>
      <c r="H509" s="248"/>
      <c r="K509" s="346"/>
      <c r="P509" s="248"/>
      <c r="X509" s="248"/>
      <c r="AA509" s="346"/>
      <c r="AF509" s="248"/>
    </row>
    <row r="510" spans="3:32" ht="15.75" customHeight="1">
      <c r="C510" s="346"/>
      <c r="F510" s="345"/>
      <c r="G510" s="345"/>
      <c r="H510" s="248"/>
      <c r="K510" s="346"/>
      <c r="P510" s="248"/>
      <c r="X510" s="248"/>
      <c r="AA510" s="346"/>
      <c r="AF510" s="248"/>
    </row>
    <row r="511" spans="3:32" ht="15.75" customHeight="1">
      <c r="C511" s="346"/>
      <c r="F511" s="345"/>
      <c r="G511" s="345"/>
      <c r="H511" s="248"/>
      <c r="K511" s="346"/>
      <c r="P511" s="248"/>
      <c r="X511" s="248"/>
      <c r="AA511" s="346"/>
      <c r="AF511" s="248"/>
    </row>
    <row r="512" spans="3:32" ht="15.75" customHeight="1">
      <c r="C512" s="346"/>
      <c r="F512" s="345"/>
      <c r="G512" s="345"/>
      <c r="H512" s="248"/>
      <c r="K512" s="346"/>
      <c r="P512" s="248"/>
      <c r="X512" s="248"/>
      <c r="AA512" s="346"/>
      <c r="AF512" s="248"/>
    </row>
    <row r="513" spans="3:32" ht="15.75" customHeight="1">
      <c r="C513" s="346"/>
      <c r="F513" s="345"/>
      <c r="G513" s="345"/>
      <c r="H513" s="248"/>
      <c r="K513" s="346"/>
      <c r="P513" s="248"/>
      <c r="X513" s="248"/>
      <c r="AA513" s="346"/>
      <c r="AF513" s="248"/>
    </row>
    <row r="514" spans="3:32" ht="15.75" customHeight="1">
      <c r="C514" s="346"/>
      <c r="F514" s="345"/>
      <c r="G514" s="345"/>
      <c r="H514" s="248"/>
      <c r="K514" s="346"/>
      <c r="P514" s="248"/>
      <c r="X514" s="248"/>
      <c r="AA514" s="346"/>
      <c r="AF514" s="248"/>
    </row>
    <row r="515" spans="3:32" ht="15.75" customHeight="1">
      <c r="C515" s="346"/>
      <c r="F515" s="345"/>
      <c r="G515" s="345"/>
      <c r="H515" s="248"/>
      <c r="K515" s="346"/>
      <c r="P515" s="248"/>
      <c r="X515" s="248"/>
      <c r="AA515" s="346"/>
      <c r="AF515" s="248"/>
    </row>
    <row r="516" spans="3:32" ht="15.75" customHeight="1">
      <c r="C516" s="346"/>
      <c r="F516" s="345"/>
      <c r="G516" s="345"/>
      <c r="H516" s="248"/>
      <c r="K516" s="346"/>
      <c r="P516" s="248"/>
      <c r="X516" s="248"/>
      <c r="AA516" s="346"/>
      <c r="AF516" s="248"/>
    </row>
    <row r="517" spans="3:32" ht="15.75" customHeight="1">
      <c r="C517" s="346"/>
      <c r="F517" s="345"/>
      <c r="G517" s="345"/>
      <c r="H517" s="248"/>
      <c r="K517" s="346"/>
      <c r="P517" s="248"/>
      <c r="X517" s="248"/>
      <c r="AA517" s="346"/>
      <c r="AF517" s="248"/>
    </row>
    <row r="518" spans="3:32" ht="15.75" customHeight="1">
      <c r="C518" s="346"/>
      <c r="F518" s="345"/>
      <c r="G518" s="345"/>
      <c r="H518" s="248"/>
      <c r="K518" s="346"/>
      <c r="P518" s="248"/>
      <c r="X518" s="248"/>
      <c r="AA518" s="346"/>
      <c r="AF518" s="248"/>
    </row>
    <row r="519" spans="3:32" ht="15.75" customHeight="1">
      <c r="C519" s="346"/>
      <c r="F519" s="345"/>
      <c r="G519" s="345"/>
      <c r="H519" s="248"/>
      <c r="K519" s="346"/>
      <c r="P519" s="248"/>
      <c r="X519" s="248"/>
      <c r="AA519" s="346"/>
      <c r="AF519" s="248"/>
    </row>
    <row r="520" spans="3:32" ht="15.75" customHeight="1">
      <c r="C520" s="346"/>
      <c r="F520" s="345"/>
      <c r="G520" s="345"/>
      <c r="H520" s="248"/>
      <c r="K520" s="346"/>
      <c r="P520" s="248"/>
      <c r="X520" s="248"/>
      <c r="AA520" s="346"/>
      <c r="AF520" s="248"/>
    </row>
    <row r="521" spans="3:32" ht="15.75" customHeight="1">
      <c r="C521" s="346"/>
      <c r="F521" s="345"/>
      <c r="G521" s="345"/>
      <c r="H521" s="248"/>
      <c r="K521" s="346"/>
      <c r="P521" s="248"/>
      <c r="X521" s="248"/>
      <c r="AA521" s="346"/>
      <c r="AF521" s="248"/>
    </row>
    <row r="522" spans="3:32" ht="15.75" customHeight="1">
      <c r="C522" s="346"/>
      <c r="F522" s="345"/>
      <c r="G522" s="345"/>
      <c r="H522" s="248"/>
      <c r="K522" s="346"/>
      <c r="P522" s="248"/>
      <c r="X522" s="248"/>
      <c r="AA522" s="346"/>
      <c r="AF522" s="248"/>
    </row>
    <row r="523" spans="3:32" ht="15.75" customHeight="1">
      <c r="C523" s="346"/>
      <c r="F523" s="345"/>
      <c r="G523" s="345"/>
      <c r="H523" s="248"/>
      <c r="K523" s="346"/>
      <c r="P523" s="248"/>
      <c r="X523" s="248"/>
      <c r="AA523" s="346"/>
      <c r="AF523" s="248"/>
    </row>
    <row r="524" spans="3:32" ht="15.75" customHeight="1">
      <c r="C524" s="346"/>
      <c r="F524" s="345"/>
      <c r="G524" s="345"/>
      <c r="H524" s="248"/>
      <c r="K524" s="346"/>
      <c r="P524" s="248"/>
      <c r="X524" s="248"/>
      <c r="AA524" s="346"/>
      <c r="AF524" s="248"/>
    </row>
    <row r="525" spans="3:32" ht="15.75" customHeight="1">
      <c r="C525" s="346"/>
      <c r="F525" s="345"/>
      <c r="G525" s="345"/>
      <c r="H525" s="248"/>
      <c r="K525" s="346"/>
      <c r="P525" s="248"/>
      <c r="X525" s="248"/>
      <c r="AA525" s="346"/>
      <c r="AF525" s="248"/>
    </row>
    <row r="526" spans="3:32" ht="15.75" customHeight="1">
      <c r="C526" s="346"/>
      <c r="F526" s="345"/>
      <c r="G526" s="345"/>
      <c r="H526" s="248"/>
      <c r="K526" s="346"/>
      <c r="P526" s="248"/>
      <c r="X526" s="248"/>
      <c r="AA526" s="346"/>
      <c r="AF526" s="248"/>
    </row>
    <row r="527" spans="3:32" ht="15.75" customHeight="1">
      <c r="C527" s="346"/>
      <c r="F527" s="345"/>
      <c r="G527" s="345"/>
      <c r="H527" s="248"/>
      <c r="K527" s="346"/>
      <c r="P527" s="248"/>
      <c r="X527" s="248"/>
      <c r="AA527" s="346"/>
      <c r="AF527" s="248"/>
    </row>
    <row r="528" spans="3:32" ht="15.75" customHeight="1">
      <c r="C528" s="346"/>
      <c r="F528" s="345"/>
      <c r="G528" s="345"/>
      <c r="H528" s="248"/>
      <c r="K528" s="346"/>
      <c r="P528" s="248"/>
      <c r="X528" s="248"/>
      <c r="AA528" s="346"/>
      <c r="AF528" s="248"/>
    </row>
    <row r="529" spans="3:32" ht="15.75" customHeight="1">
      <c r="C529" s="346"/>
      <c r="F529" s="345"/>
      <c r="G529" s="345"/>
      <c r="H529" s="248"/>
      <c r="K529" s="346"/>
      <c r="P529" s="248"/>
      <c r="X529" s="248"/>
      <c r="AA529" s="346"/>
      <c r="AF529" s="248"/>
    </row>
    <row r="530" spans="3:32" ht="15.75" customHeight="1">
      <c r="C530" s="346"/>
      <c r="F530" s="345"/>
      <c r="G530" s="345"/>
      <c r="H530" s="248"/>
      <c r="K530" s="346"/>
      <c r="P530" s="248"/>
      <c r="X530" s="248"/>
      <c r="AA530" s="346"/>
      <c r="AF530" s="248"/>
    </row>
    <row r="531" spans="3:32" ht="15.75" customHeight="1">
      <c r="C531" s="346"/>
      <c r="F531" s="345"/>
      <c r="G531" s="345"/>
      <c r="H531" s="248"/>
      <c r="K531" s="346"/>
      <c r="P531" s="248"/>
      <c r="X531" s="248"/>
      <c r="AA531" s="346"/>
      <c r="AF531" s="248"/>
    </row>
    <row r="532" spans="3:32" ht="15.75" customHeight="1">
      <c r="C532" s="346"/>
      <c r="F532" s="345"/>
      <c r="G532" s="345"/>
      <c r="H532" s="248"/>
      <c r="K532" s="346"/>
      <c r="P532" s="248"/>
      <c r="X532" s="248"/>
      <c r="AA532" s="346"/>
      <c r="AF532" s="248"/>
    </row>
    <row r="533" spans="3:32" ht="15.75" customHeight="1">
      <c r="C533" s="346"/>
      <c r="F533" s="345"/>
      <c r="G533" s="345"/>
      <c r="H533" s="248"/>
      <c r="K533" s="346"/>
      <c r="P533" s="248"/>
      <c r="X533" s="248"/>
      <c r="AA533" s="346"/>
      <c r="AF533" s="248"/>
    </row>
    <row r="534" spans="3:32" ht="15.75" customHeight="1">
      <c r="C534" s="346"/>
      <c r="F534" s="345"/>
      <c r="G534" s="345"/>
      <c r="H534" s="248"/>
      <c r="K534" s="346"/>
      <c r="P534" s="248"/>
      <c r="X534" s="248"/>
      <c r="AA534" s="346"/>
      <c r="AF534" s="248"/>
    </row>
    <row r="535" spans="3:32" ht="15.75" customHeight="1">
      <c r="C535" s="346"/>
      <c r="F535" s="345"/>
      <c r="G535" s="345"/>
      <c r="H535" s="248"/>
      <c r="K535" s="346"/>
      <c r="P535" s="248"/>
      <c r="X535" s="248"/>
      <c r="AA535" s="346"/>
      <c r="AF535" s="248"/>
    </row>
    <row r="536" spans="3:32" ht="15.75" customHeight="1">
      <c r="C536" s="346"/>
      <c r="F536" s="345"/>
      <c r="G536" s="345"/>
      <c r="H536" s="248"/>
      <c r="K536" s="346"/>
      <c r="P536" s="248"/>
      <c r="X536" s="248"/>
      <c r="AA536" s="346"/>
      <c r="AF536" s="248"/>
    </row>
    <row r="537" spans="3:32" ht="15.75" customHeight="1">
      <c r="C537" s="346"/>
      <c r="F537" s="345"/>
      <c r="G537" s="345"/>
      <c r="H537" s="248"/>
      <c r="K537" s="346"/>
      <c r="P537" s="248"/>
      <c r="X537" s="248"/>
      <c r="AA537" s="346"/>
      <c r="AF537" s="248"/>
    </row>
    <row r="538" spans="3:32" ht="15.75" customHeight="1">
      <c r="C538" s="346"/>
      <c r="F538" s="345"/>
      <c r="G538" s="345"/>
      <c r="H538" s="248"/>
      <c r="K538" s="346"/>
      <c r="P538" s="248"/>
      <c r="X538" s="248"/>
      <c r="AA538" s="346"/>
      <c r="AF538" s="248"/>
    </row>
    <row r="539" spans="3:32" ht="15.75" customHeight="1">
      <c r="C539" s="346"/>
      <c r="F539" s="345"/>
      <c r="G539" s="345"/>
      <c r="H539" s="248"/>
      <c r="K539" s="346"/>
      <c r="P539" s="248"/>
      <c r="X539" s="248"/>
      <c r="AA539" s="346"/>
      <c r="AF539" s="248"/>
    </row>
    <row r="540" spans="3:32" ht="15.75" customHeight="1">
      <c r="C540" s="346"/>
      <c r="F540" s="345"/>
      <c r="G540" s="345"/>
      <c r="H540" s="248"/>
      <c r="K540" s="346"/>
      <c r="P540" s="248"/>
      <c r="X540" s="248"/>
      <c r="AA540" s="346"/>
      <c r="AF540" s="248"/>
    </row>
    <row r="541" spans="3:32" ht="15.75" customHeight="1">
      <c r="C541" s="346"/>
      <c r="F541" s="345"/>
      <c r="G541" s="345"/>
      <c r="H541" s="248"/>
      <c r="K541" s="346"/>
      <c r="P541" s="248"/>
      <c r="X541" s="248"/>
      <c r="AA541" s="346"/>
      <c r="AF541" s="248"/>
    </row>
    <row r="542" spans="3:32" ht="15.75" customHeight="1">
      <c r="C542" s="346"/>
      <c r="F542" s="345"/>
      <c r="G542" s="345"/>
      <c r="H542" s="248"/>
      <c r="K542" s="346"/>
      <c r="P542" s="248"/>
      <c r="X542" s="248"/>
      <c r="AA542" s="346"/>
      <c r="AF542" s="248"/>
    </row>
    <row r="543" spans="3:32" ht="15.75" customHeight="1">
      <c r="C543" s="346"/>
      <c r="F543" s="345"/>
      <c r="G543" s="345"/>
      <c r="H543" s="248"/>
      <c r="K543" s="346"/>
      <c r="P543" s="248"/>
      <c r="X543" s="248"/>
      <c r="AA543" s="346"/>
      <c r="AF543" s="248"/>
    </row>
    <row r="544" spans="3:32" ht="15.75" customHeight="1">
      <c r="C544" s="346"/>
      <c r="F544" s="345"/>
      <c r="G544" s="345"/>
      <c r="H544" s="248"/>
      <c r="K544" s="346"/>
      <c r="P544" s="248"/>
      <c r="X544" s="248"/>
      <c r="AA544" s="346"/>
      <c r="AF544" s="248"/>
    </row>
    <row r="545" spans="3:32" ht="15.75" customHeight="1">
      <c r="C545" s="346"/>
      <c r="F545" s="345"/>
      <c r="G545" s="345"/>
      <c r="H545" s="248"/>
      <c r="K545" s="346"/>
      <c r="P545" s="248"/>
      <c r="X545" s="248"/>
      <c r="AA545" s="346"/>
      <c r="AF545" s="248"/>
    </row>
    <row r="546" spans="3:32" ht="15.75" customHeight="1">
      <c r="C546" s="346"/>
      <c r="F546" s="345"/>
      <c r="G546" s="345"/>
      <c r="H546" s="248"/>
      <c r="K546" s="346"/>
      <c r="P546" s="248"/>
      <c r="X546" s="248"/>
      <c r="AA546" s="346"/>
      <c r="AF546" s="248"/>
    </row>
    <row r="547" spans="3:32" ht="15.75" customHeight="1">
      <c r="C547" s="346"/>
      <c r="F547" s="345"/>
      <c r="G547" s="345"/>
      <c r="H547" s="248"/>
      <c r="K547" s="346"/>
      <c r="P547" s="248"/>
      <c r="X547" s="248"/>
      <c r="AA547" s="346"/>
      <c r="AF547" s="248"/>
    </row>
    <row r="548" spans="3:32" ht="15.75" customHeight="1">
      <c r="C548" s="346"/>
      <c r="F548" s="345"/>
      <c r="G548" s="345"/>
      <c r="H548" s="248"/>
      <c r="K548" s="346"/>
      <c r="P548" s="248"/>
      <c r="X548" s="248"/>
      <c r="AA548" s="346"/>
      <c r="AF548" s="248"/>
    </row>
    <row r="549" spans="3:32" ht="15.75" customHeight="1">
      <c r="C549" s="346"/>
      <c r="F549" s="345"/>
      <c r="G549" s="345"/>
      <c r="H549" s="248"/>
      <c r="K549" s="346"/>
      <c r="P549" s="248"/>
      <c r="X549" s="248"/>
      <c r="AA549" s="346"/>
      <c r="AF549" s="248"/>
    </row>
    <row r="550" spans="3:32" ht="15.75" customHeight="1">
      <c r="C550" s="346"/>
      <c r="F550" s="345"/>
      <c r="G550" s="345"/>
      <c r="H550" s="248"/>
      <c r="K550" s="346"/>
      <c r="P550" s="248"/>
      <c r="X550" s="248"/>
      <c r="AA550" s="346"/>
      <c r="AF550" s="248"/>
    </row>
    <row r="551" spans="3:32" ht="15.75" customHeight="1">
      <c r="C551" s="346"/>
      <c r="F551" s="345"/>
      <c r="G551" s="345"/>
      <c r="H551" s="248"/>
      <c r="K551" s="346"/>
      <c r="P551" s="248"/>
      <c r="X551" s="248"/>
      <c r="AA551" s="346"/>
      <c r="AF551" s="248"/>
    </row>
    <row r="552" spans="3:32" ht="15.75" customHeight="1">
      <c r="C552" s="346"/>
      <c r="F552" s="345"/>
      <c r="G552" s="345"/>
      <c r="H552" s="248"/>
      <c r="K552" s="346"/>
      <c r="P552" s="248"/>
      <c r="X552" s="248"/>
      <c r="AA552" s="346"/>
      <c r="AF552" s="248"/>
    </row>
    <row r="553" spans="3:32" ht="15.75" customHeight="1">
      <c r="C553" s="346"/>
      <c r="F553" s="345"/>
      <c r="G553" s="345"/>
      <c r="H553" s="248"/>
      <c r="K553" s="346"/>
      <c r="P553" s="248"/>
      <c r="X553" s="248"/>
      <c r="AA553" s="346"/>
      <c r="AF553" s="248"/>
    </row>
    <row r="554" spans="3:32" ht="15.75" customHeight="1">
      <c r="C554" s="346"/>
      <c r="F554" s="345"/>
      <c r="G554" s="345"/>
      <c r="H554" s="248"/>
      <c r="K554" s="346"/>
      <c r="P554" s="248"/>
      <c r="X554" s="248"/>
      <c r="AA554" s="346"/>
      <c r="AF554" s="248"/>
    </row>
    <row r="555" spans="3:32" ht="15.75" customHeight="1">
      <c r="C555" s="346"/>
      <c r="F555" s="345"/>
      <c r="G555" s="345"/>
      <c r="H555" s="248"/>
      <c r="K555" s="346"/>
      <c r="P555" s="248"/>
      <c r="X555" s="248"/>
      <c r="AA555" s="346"/>
      <c r="AF555" s="248"/>
    </row>
    <row r="556" spans="3:32" ht="15.75" customHeight="1">
      <c r="C556" s="346"/>
      <c r="F556" s="345"/>
      <c r="G556" s="345"/>
      <c r="H556" s="248"/>
      <c r="K556" s="346"/>
      <c r="P556" s="248"/>
      <c r="X556" s="248"/>
      <c r="AA556" s="346"/>
      <c r="AF556" s="248"/>
    </row>
    <row r="557" spans="3:32" ht="15.75" customHeight="1">
      <c r="C557" s="346"/>
      <c r="F557" s="345"/>
      <c r="G557" s="345"/>
      <c r="H557" s="248"/>
      <c r="K557" s="346"/>
      <c r="P557" s="248"/>
      <c r="X557" s="248"/>
      <c r="AA557" s="346"/>
      <c r="AF557" s="248"/>
    </row>
    <row r="558" spans="3:32" ht="15.75" customHeight="1">
      <c r="C558" s="346"/>
      <c r="F558" s="345"/>
      <c r="G558" s="345"/>
      <c r="H558" s="248"/>
      <c r="K558" s="346"/>
      <c r="P558" s="248"/>
      <c r="X558" s="248"/>
      <c r="AA558" s="346"/>
      <c r="AF558" s="248"/>
    </row>
    <row r="559" spans="3:32" ht="15.75" customHeight="1">
      <c r="C559" s="346"/>
      <c r="F559" s="345"/>
      <c r="G559" s="345"/>
      <c r="H559" s="248"/>
      <c r="K559" s="346"/>
      <c r="P559" s="248"/>
      <c r="X559" s="248"/>
      <c r="AA559" s="346"/>
      <c r="AF559" s="248"/>
    </row>
    <row r="560" spans="3:32" ht="15.75" customHeight="1">
      <c r="C560" s="346"/>
      <c r="F560" s="345"/>
      <c r="G560" s="345"/>
      <c r="H560" s="248"/>
      <c r="K560" s="346"/>
      <c r="P560" s="248"/>
      <c r="X560" s="248"/>
      <c r="AA560" s="346"/>
      <c r="AF560" s="248"/>
    </row>
    <row r="561" spans="3:32" ht="15.75" customHeight="1">
      <c r="C561" s="346"/>
      <c r="F561" s="345"/>
      <c r="G561" s="345"/>
      <c r="H561" s="248"/>
      <c r="K561" s="346"/>
      <c r="P561" s="248"/>
      <c r="X561" s="248"/>
      <c r="AA561" s="346"/>
      <c r="AF561" s="248"/>
    </row>
    <row r="562" spans="3:32" ht="15.75" customHeight="1">
      <c r="C562" s="346"/>
      <c r="F562" s="345"/>
      <c r="G562" s="345"/>
      <c r="H562" s="248"/>
      <c r="K562" s="346"/>
      <c r="P562" s="248"/>
      <c r="X562" s="248"/>
      <c r="AA562" s="346"/>
      <c r="AF562" s="248"/>
    </row>
    <row r="563" spans="3:32" ht="15.75" customHeight="1">
      <c r="C563" s="346"/>
      <c r="F563" s="345"/>
      <c r="G563" s="345"/>
      <c r="H563" s="248"/>
      <c r="K563" s="346"/>
      <c r="P563" s="248"/>
      <c r="X563" s="248"/>
      <c r="AA563" s="346"/>
      <c r="AF563" s="248"/>
    </row>
    <row r="564" spans="3:32" ht="15.75" customHeight="1">
      <c r="C564" s="346"/>
      <c r="F564" s="345"/>
      <c r="G564" s="345"/>
      <c r="H564" s="248"/>
      <c r="K564" s="346"/>
      <c r="P564" s="248"/>
      <c r="X564" s="248"/>
      <c r="AA564" s="346"/>
      <c r="AF564" s="248"/>
    </row>
    <row r="565" spans="3:32" ht="15.75" customHeight="1">
      <c r="C565" s="346"/>
      <c r="F565" s="345"/>
      <c r="G565" s="345"/>
      <c r="H565" s="248"/>
      <c r="K565" s="346"/>
      <c r="P565" s="248"/>
      <c r="X565" s="248"/>
      <c r="AA565" s="346"/>
      <c r="AF565" s="248"/>
    </row>
    <row r="566" spans="3:32" ht="15.75" customHeight="1">
      <c r="C566" s="346"/>
      <c r="F566" s="345"/>
      <c r="G566" s="345"/>
      <c r="H566" s="248"/>
      <c r="K566" s="346"/>
      <c r="P566" s="248"/>
      <c r="X566" s="248"/>
      <c r="AA566" s="346"/>
      <c r="AF566" s="248"/>
    </row>
    <row r="567" spans="3:32" ht="15.75" customHeight="1">
      <c r="C567" s="346"/>
      <c r="F567" s="345"/>
      <c r="G567" s="345"/>
      <c r="H567" s="248"/>
      <c r="K567" s="346"/>
      <c r="P567" s="248"/>
      <c r="X567" s="248"/>
      <c r="AA567" s="346"/>
      <c r="AF567" s="248"/>
    </row>
    <row r="568" spans="3:32" ht="15.75" customHeight="1">
      <c r="C568" s="346"/>
      <c r="F568" s="345"/>
      <c r="G568" s="345"/>
      <c r="H568" s="248"/>
      <c r="K568" s="346"/>
      <c r="P568" s="248"/>
      <c r="X568" s="248"/>
      <c r="AA568" s="346"/>
      <c r="AF568" s="248"/>
    </row>
    <row r="569" spans="3:32" ht="15.75" customHeight="1">
      <c r="C569" s="346"/>
      <c r="F569" s="345"/>
      <c r="G569" s="345"/>
      <c r="H569" s="248"/>
      <c r="K569" s="346"/>
      <c r="P569" s="248"/>
      <c r="X569" s="248"/>
      <c r="AA569" s="346"/>
      <c r="AF569" s="248"/>
    </row>
    <row r="570" spans="3:32" ht="15.75" customHeight="1">
      <c r="C570" s="346"/>
      <c r="F570" s="345"/>
      <c r="G570" s="345"/>
      <c r="H570" s="248"/>
      <c r="K570" s="346"/>
      <c r="P570" s="248"/>
      <c r="X570" s="248"/>
      <c r="AA570" s="346"/>
      <c r="AF570" s="248"/>
    </row>
    <row r="571" spans="3:32" ht="15.75" customHeight="1">
      <c r="C571" s="346"/>
      <c r="F571" s="345"/>
      <c r="G571" s="345"/>
      <c r="H571" s="248"/>
      <c r="K571" s="346"/>
      <c r="P571" s="248"/>
      <c r="X571" s="248"/>
      <c r="AA571" s="346"/>
      <c r="AF571" s="248"/>
    </row>
    <row r="572" spans="3:32" ht="15.75" customHeight="1">
      <c r="C572" s="346"/>
      <c r="F572" s="345"/>
      <c r="G572" s="345"/>
      <c r="H572" s="248"/>
      <c r="K572" s="346"/>
      <c r="P572" s="248"/>
      <c r="X572" s="248"/>
      <c r="AA572" s="346"/>
      <c r="AF572" s="248"/>
    </row>
    <row r="573" spans="3:32" ht="15.75" customHeight="1">
      <c r="C573" s="346"/>
      <c r="F573" s="345"/>
      <c r="G573" s="345"/>
      <c r="H573" s="248"/>
      <c r="K573" s="346"/>
      <c r="P573" s="248"/>
      <c r="X573" s="248"/>
      <c r="AA573" s="346"/>
      <c r="AF573" s="248"/>
    </row>
    <row r="574" spans="3:32" ht="15.75" customHeight="1">
      <c r="C574" s="346"/>
      <c r="F574" s="345"/>
      <c r="G574" s="345"/>
      <c r="H574" s="248"/>
      <c r="K574" s="346"/>
      <c r="P574" s="248"/>
      <c r="X574" s="248"/>
      <c r="AA574" s="346"/>
      <c r="AF574" s="248"/>
    </row>
    <row r="575" spans="3:32" ht="15.75" customHeight="1">
      <c r="C575" s="346"/>
      <c r="F575" s="345"/>
      <c r="G575" s="345"/>
      <c r="H575" s="248"/>
      <c r="K575" s="346"/>
      <c r="P575" s="248"/>
      <c r="X575" s="248"/>
      <c r="AA575" s="346"/>
      <c r="AF575" s="248"/>
    </row>
    <row r="576" spans="3:32" ht="15.75" customHeight="1">
      <c r="C576" s="346"/>
      <c r="F576" s="345"/>
      <c r="G576" s="345"/>
      <c r="H576" s="248"/>
      <c r="K576" s="346"/>
      <c r="P576" s="248"/>
      <c r="X576" s="248"/>
      <c r="AA576" s="346"/>
      <c r="AF576" s="248"/>
    </row>
    <row r="577" spans="3:32" ht="15.75" customHeight="1">
      <c r="C577" s="346"/>
      <c r="F577" s="345"/>
      <c r="G577" s="345"/>
      <c r="H577" s="248"/>
      <c r="K577" s="346"/>
      <c r="P577" s="248"/>
      <c r="X577" s="248"/>
      <c r="AA577" s="346"/>
      <c r="AF577" s="248"/>
    </row>
    <row r="578" spans="3:32" ht="15.75" customHeight="1">
      <c r="C578" s="346"/>
      <c r="F578" s="345"/>
      <c r="G578" s="345"/>
      <c r="H578" s="248"/>
      <c r="K578" s="346"/>
      <c r="P578" s="248"/>
      <c r="X578" s="248"/>
      <c r="AA578" s="346"/>
      <c r="AF578" s="248"/>
    </row>
    <row r="579" spans="3:32" ht="15.75" customHeight="1">
      <c r="C579" s="346"/>
      <c r="F579" s="345"/>
      <c r="G579" s="345"/>
      <c r="H579" s="248"/>
      <c r="K579" s="346"/>
      <c r="P579" s="248"/>
      <c r="X579" s="248"/>
      <c r="AA579" s="346"/>
      <c r="AF579" s="248"/>
    </row>
    <row r="580" spans="3:32" ht="15.75" customHeight="1">
      <c r="C580" s="346"/>
      <c r="F580" s="345"/>
      <c r="G580" s="345"/>
      <c r="H580" s="248"/>
      <c r="K580" s="346"/>
      <c r="P580" s="248"/>
      <c r="X580" s="248"/>
      <c r="AA580" s="346"/>
      <c r="AF580" s="248"/>
    </row>
    <row r="581" spans="3:32" ht="15.75" customHeight="1">
      <c r="C581" s="346"/>
      <c r="F581" s="345"/>
      <c r="G581" s="345"/>
      <c r="H581" s="248"/>
      <c r="K581" s="346"/>
      <c r="P581" s="248"/>
      <c r="X581" s="248"/>
      <c r="AA581" s="346"/>
      <c r="AF581" s="248"/>
    </row>
    <row r="582" spans="3:32" ht="15.75" customHeight="1">
      <c r="C582" s="346"/>
      <c r="F582" s="345"/>
      <c r="G582" s="345"/>
      <c r="H582" s="248"/>
      <c r="K582" s="346"/>
      <c r="P582" s="248"/>
      <c r="X582" s="248"/>
      <c r="AA582" s="346"/>
      <c r="AF582" s="248"/>
    </row>
    <row r="583" spans="3:32" ht="15.75" customHeight="1">
      <c r="C583" s="346"/>
      <c r="F583" s="345"/>
      <c r="G583" s="345"/>
      <c r="H583" s="248"/>
      <c r="K583" s="346"/>
      <c r="P583" s="248"/>
      <c r="X583" s="248"/>
      <c r="AA583" s="346"/>
      <c r="AF583" s="248"/>
    </row>
    <row r="584" spans="3:32" ht="15.75" customHeight="1">
      <c r="C584" s="346"/>
      <c r="F584" s="345"/>
      <c r="G584" s="345"/>
      <c r="H584" s="248"/>
      <c r="K584" s="346"/>
      <c r="P584" s="248"/>
      <c r="X584" s="248"/>
      <c r="AA584" s="346"/>
      <c r="AF584" s="248"/>
    </row>
    <row r="585" spans="3:32" ht="15.75" customHeight="1">
      <c r="C585" s="346"/>
      <c r="F585" s="345"/>
      <c r="G585" s="345"/>
      <c r="H585" s="248"/>
      <c r="K585" s="346"/>
      <c r="P585" s="248"/>
      <c r="X585" s="248"/>
      <c r="AA585" s="346"/>
      <c r="AF585" s="248"/>
    </row>
    <row r="586" spans="3:32" ht="15.75" customHeight="1">
      <c r="C586" s="346"/>
      <c r="F586" s="345"/>
      <c r="G586" s="345"/>
      <c r="H586" s="248"/>
      <c r="K586" s="346"/>
      <c r="P586" s="248"/>
      <c r="X586" s="248"/>
      <c r="AA586" s="346"/>
      <c r="AF586" s="248"/>
    </row>
    <row r="587" spans="3:32" ht="15.75" customHeight="1">
      <c r="C587" s="346"/>
      <c r="F587" s="345"/>
      <c r="G587" s="345"/>
      <c r="H587" s="248"/>
      <c r="K587" s="346"/>
      <c r="P587" s="248"/>
      <c r="X587" s="248"/>
      <c r="AA587" s="346"/>
      <c r="AF587" s="248"/>
    </row>
    <row r="588" spans="3:32" ht="15.75" customHeight="1">
      <c r="C588" s="346"/>
      <c r="F588" s="345"/>
      <c r="G588" s="345"/>
      <c r="H588" s="248"/>
      <c r="K588" s="346"/>
      <c r="P588" s="248"/>
      <c r="X588" s="248"/>
      <c r="AA588" s="346"/>
      <c r="AF588" s="248"/>
    </row>
    <row r="589" spans="3:32" ht="15.75" customHeight="1">
      <c r="C589" s="346"/>
      <c r="F589" s="345"/>
      <c r="G589" s="345"/>
      <c r="H589" s="248"/>
      <c r="K589" s="346"/>
      <c r="P589" s="248"/>
      <c r="X589" s="248"/>
      <c r="AA589" s="346"/>
      <c r="AF589" s="248"/>
    </row>
    <row r="590" spans="3:32" ht="15.75" customHeight="1">
      <c r="C590" s="346"/>
      <c r="F590" s="345"/>
      <c r="G590" s="345"/>
      <c r="H590" s="248"/>
      <c r="K590" s="346"/>
      <c r="P590" s="248"/>
      <c r="X590" s="248"/>
      <c r="AA590" s="346"/>
      <c r="AF590" s="248"/>
    </row>
    <row r="591" spans="3:32" ht="15.75" customHeight="1">
      <c r="C591" s="346"/>
      <c r="F591" s="345"/>
      <c r="G591" s="345"/>
      <c r="H591" s="248"/>
      <c r="K591" s="346"/>
      <c r="P591" s="248"/>
      <c r="X591" s="248"/>
      <c r="AA591" s="346"/>
      <c r="AF591" s="248"/>
    </row>
    <row r="592" spans="3:32" ht="15.75" customHeight="1">
      <c r="C592" s="346"/>
      <c r="F592" s="345"/>
      <c r="G592" s="345"/>
      <c r="H592" s="248"/>
      <c r="K592" s="346"/>
      <c r="P592" s="248"/>
      <c r="X592" s="248"/>
      <c r="AA592" s="346"/>
      <c r="AF592" s="248"/>
    </row>
    <row r="593" spans="3:32" ht="15.75" customHeight="1">
      <c r="C593" s="346"/>
      <c r="F593" s="345"/>
      <c r="G593" s="345"/>
      <c r="H593" s="248"/>
      <c r="K593" s="346"/>
      <c r="P593" s="248"/>
      <c r="X593" s="248"/>
      <c r="AA593" s="346"/>
      <c r="AF593" s="248"/>
    </row>
    <row r="594" spans="3:32" ht="15.75" customHeight="1">
      <c r="C594" s="346"/>
      <c r="F594" s="345"/>
      <c r="G594" s="345"/>
      <c r="H594" s="248"/>
      <c r="K594" s="346"/>
      <c r="P594" s="248"/>
      <c r="X594" s="248"/>
      <c r="AA594" s="346"/>
      <c r="AF594" s="248"/>
    </row>
    <row r="595" spans="3:32" ht="15.75" customHeight="1">
      <c r="C595" s="346"/>
      <c r="F595" s="345"/>
      <c r="G595" s="345"/>
      <c r="H595" s="248"/>
      <c r="K595" s="346"/>
      <c r="P595" s="248"/>
      <c r="X595" s="248"/>
      <c r="AA595" s="346"/>
      <c r="AF595" s="248"/>
    </row>
    <row r="596" spans="3:32" ht="15.75" customHeight="1">
      <c r="C596" s="346"/>
      <c r="F596" s="345"/>
      <c r="G596" s="345"/>
      <c r="H596" s="248"/>
      <c r="K596" s="346"/>
      <c r="P596" s="248"/>
      <c r="X596" s="248"/>
      <c r="AA596" s="346"/>
      <c r="AF596" s="248"/>
    </row>
    <row r="597" spans="3:32" ht="15.75" customHeight="1">
      <c r="C597" s="346"/>
      <c r="F597" s="345"/>
      <c r="G597" s="345"/>
      <c r="H597" s="248"/>
      <c r="K597" s="346"/>
      <c r="P597" s="248"/>
      <c r="X597" s="248"/>
      <c r="AA597" s="346"/>
      <c r="AF597" s="248"/>
    </row>
    <row r="598" spans="3:32" ht="15.75" customHeight="1">
      <c r="C598" s="346"/>
      <c r="F598" s="345"/>
      <c r="G598" s="345"/>
      <c r="H598" s="248"/>
      <c r="K598" s="346"/>
      <c r="P598" s="248"/>
      <c r="X598" s="248"/>
      <c r="AA598" s="346"/>
      <c r="AF598" s="248"/>
    </row>
    <row r="599" spans="3:32" ht="15.75" customHeight="1">
      <c r="C599" s="346"/>
      <c r="F599" s="345"/>
      <c r="G599" s="345"/>
      <c r="H599" s="248"/>
      <c r="K599" s="346"/>
      <c r="P599" s="248"/>
      <c r="X599" s="248"/>
      <c r="AA599" s="346"/>
      <c r="AF599" s="248"/>
    </row>
    <row r="600" spans="3:32" ht="15.75" customHeight="1">
      <c r="C600" s="346"/>
      <c r="F600" s="345"/>
      <c r="G600" s="345"/>
      <c r="H600" s="248"/>
      <c r="K600" s="346"/>
      <c r="P600" s="248"/>
      <c r="X600" s="248"/>
      <c r="AA600" s="346"/>
      <c r="AF600" s="248"/>
    </row>
    <row r="601" spans="3:32" ht="15.75" customHeight="1">
      <c r="C601" s="346"/>
      <c r="F601" s="345"/>
      <c r="G601" s="345"/>
      <c r="H601" s="248"/>
      <c r="K601" s="346"/>
      <c r="P601" s="248"/>
      <c r="X601" s="248"/>
      <c r="AA601" s="346"/>
      <c r="AF601" s="248"/>
    </row>
    <row r="602" spans="3:32" ht="15.75" customHeight="1">
      <c r="C602" s="346"/>
      <c r="F602" s="345"/>
      <c r="G602" s="345"/>
      <c r="H602" s="248"/>
      <c r="K602" s="346"/>
      <c r="P602" s="248"/>
      <c r="X602" s="248"/>
      <c r="AA602" s="346"/>
      <c r="AF602" s="248"/>
    </row>
    <row r="603" spans="3:32" ht="15.75" customHeight="1">
      <c r="C603" s="346"/>
      <c r="F603" s="345"/>
      <c r="G603" s="345"/>
      <c r="H603" s="248"/>
      <c r="K603" s="346"/>
      <c r="P603" s="248"/>
      <c r="X603" s="248"/>
      <c r="AA603" s="346"/>
      <c r="AF603" s="248"/>
    </row>
    <row r="604" spans="3:32" ht="15.75" customHeight="1">
      <c r="C604" s="346"/>
      <c r="F604" s="345"/>
      <c r="G604" s="345"/>
      <c r="H604" s="248"/>
      <c r="K604" s="346"/>
      <c r="P604" s="248"/>
      <c r="X604" s="248"/>
      <c r="AA604" s="346"/>
      <c r="AF604" s="248"/>
    </row>
    <row r="605" spans="3:32" ht="15.75" customHeight="1">
      <c r="C605" s="346"/>
      <c r="F605" s="345"/>
      <c r="G605" s="345"/>
      <c r="H605" s="248"/>
      <c r="K605" s="346"/>
      <c r="P605" s="248"/>
      <c r="X605" s="248"/>
      <c r="AA605" s="346"/>
      <c r="AF605" s="248"/>
    </row>
    <row r="606" spans="3:32" ht="15.75" customHeight="1">
      <c r="C606" s="346"/>
      <c r="F606" s="345"/>
      <c r="G606" s="345"/>
      <c r="H606" s="248"/>
      <c r="K606" s="346"/>
      <c r="P606" s="248"/>
      <c r="X606" s="248"/>
      <c r="AA606" s="346"/>
      <c r="AF606" s="248"/>
    </row>
    <row r="607" spans="3:32" ht="15.75" customHeight="1">
      <c r="C607" s="346"/>
      <c r="F607" s="345"/>
      <c r="G607" s="345"/>
      <c r="H607" s="248"/>
      <c r="K607" s="346"/>
      <c r="P607" s="248"/>
      <c r="X607" s="248"/>
      <c r="AA607" s="346"/>
      <c r="AF607" s="248"/>
    </row>
    <row r="608" spans="3:32" ht="15.75" customHeight="1">
      <c r="C608" s="346"/>
      <c r="F608" s="345"/>
      <c r="G608" s="345"/>
      <c r="H608" s="248"/>
      <c r="K608" s="346"/>
      <c r="P608" s="248"/>
      <c r="X608" s="248"/>
      <c r="AA608" s="346"/>
      <c r="AF608" s="248"/>
    </row>
    <row r="609" spans="3:32" ht="15.75" customHeight="1">
      <c r="C609" s="346"/>
      <c r="F609" s="345"/>
      <c r="G609" s="345"/>
      <c r="H609" s="248"/>
      <c r="K609" s="346"/>
      <c r="P609" s="248"/>
      <c r="X609" s="248"/>
      <c r="AA609" s="346"/>
      <c r="AF609" s="248"/>
    </row>
    <row r="610" spans="3:32" ht="15.75" customHeight="1">
      <c r="C610" s="346"/>
      <c r="F610" s="345"/>
      <c r="G610" s="345"/>
      <c r="H610" s="248"/>
      <c r="K610" s="346"/>
      <c r="P610" s="248"/>
      <c r="X610" s="248"/>
      <c r="AA610" s="346"/>
      <c r="AF610" s="248"/>
    </row>
    <row r="611" spans="3:32" ht="15.75" customHeight="1">
      <c r="C611" s="346"/>
      <c r="F611" s="345"/>
      <c r="G611" s="345"/>
      <c r="H611" s="248"/>
      <c r="K611" s="346"/>
      <c r="P611" s="248"/>
      <c r="X611" s="248"/>
      <c r="AA611" s="346"/>
      <c r="AF611" s="248"/>
    </row>
    <row r="612" spans="3:32" ht="15.75" customHeight="1">
      <c r="C612" s="346"/>
      <c r="F612" s="345"/>
      <c r="G612" s="345"/>
      <c r="H612" s="248"/>
      <c r="K612" s="346"/>
      <c r="P612" s="248"/>
      <c r="X612" s="248"/>
      <c r="AA612" s="346"/>
      <c r="AF612" s="248"/>
    </row>
    <row r="613" spans="3:32" ht="15.75" customHeight="1">
      <c r="C613" s="346"/>
      <c r="F613" s="345"/>
      <c r="G613" s="345"/>
      <c r="H613" s="248"/>
      <c r="K613" s="346"/>
      <c r="P613" s="248"/>
      <c r="X613" s="248"/>
      <c r="AA613" s="346"/>
      <c r="AF613" s="248"/>
    </row>
    <row r="614" spans="3:32" ht="15.75" customHeight="1">
      <c r="C614" s="346"/>
      <c r="F614" s="345"/>
      <c r="G614" s="345"/>
      <c r="H614" s="248"/>
      <c r="K614" s="346"/>
      <c r="P614" s="248"/>
      <c r="X614" s="248"/>
      <c r="AA614" s="346"/>
      <c r="AF614" s="248"/>
    </row>
    <row r="615" spans="3:32" ht="15.75" customHeight="1">
      <c r="C615" s="346"/>
      <c r="F615" s="345"/>
      <c r="G615" s="345"/>
      <c r="H615" s="248"/>
      <c r="K615" s="346"/>
      <c r="P615" s="248"/>
      <c r="X615" s="248"/>
      <c r="AA615" s="346"/>
      <c r="AF615" s="248"/>
    </row>
    <row r="616" spans="3:32" ht="15.75" customHeight="1">
      <c r="C616" s="346"/>
      <c r="F616" s="345"/>
      <c r="G616" s="345"/>
      <c r="H616" s="248"/>
      <c r="K616" s="346"/>
      <c r="P616" s="248"/>
      <c r="X616" s="248"/>
      <c r="AA616" s="346"/>
      <c r="AF616" s="248"/>
    </row>
    <row r="617" spans="3:32" ht="15.75" customHeight="1">
      <c r="C617" s="346"/>
      <c r="F617" s="345"/>
      <c r="G617" s="345"/>
      <c r="H617" s="248"/>
      <c r="K617" s="346"/>
      <c r="P617" s="248"/>
      <c r="X617" s="248"/>
      <c r="AA617" s="346"/>
      <c r="AF617" s="248"/>
    </row>
    <row r="618" spans="3:32" ht="15.75" customHeight="1">
      <c r="C618" s="346"/>
      <c r="F618" s="345"/>
      <c r="G618" s="345"/>
      <c r="H618" s="248"/>
      <c r="K618" s="346"/>
      <c r="P618" s="248"/>
      <c r="X618" s="248"/>
      <c r="AA618" s="346"/>
      <c r="AF618" s="248"/>
    </row>
    <row r="619" spans="3:32" ht="15.75" customHeight="1">
      <c r="C619" s="346"/>
      <c r="F619" s="345"/>
      <c r="G619" s="345"/>
      <c r="H619" s="248"/>
      <c r="K619" s="346"/>
      <c r="P619" s="248"/>
      <c r="X619" s="248"/>
      <c r="AA619" s="346"/>
      <c r="AF619" s="248"/>
    </row>
    <row r="620" spans="3:32" ht="15.75" customHeight="1">
      <c r="C620" s="346"/>
      <c r="F620" s="345"/>
      <c r="G620" s="345"/>
      <c r="H620" s="248"/>
      <c r="K620" s="346"/>
      <c r="P620" s="248"/>
      <c r="X620" s="248"/>
      <c r="AA620" s="346"/>
      <c r="AF620" s="248"/>
    </row>
    <row r="621" spans="3:32" ht="15.75" customHeight="1">
      <c r="C621" s="346"/>
      <c r="F621" s="345"/>
      <c r="G621" s="345"/>
      <c r="H621" s="248"/>
      <c r="K621" s="346"/>
      <c r="P621" s="248"/>
      <c r="X621" s="248"/>
      <c r="AA621" s="346"/>
      <c r="AF621" s="248"/>
    </row>
    <row r="622" spans="3:32" ht="15.75" customHeight="1">
      <c r="C622" s="346"/>
      <c r="F622" s="345"/>
      <c r="G622" s="345"/>
      <c r="H622" s="248"/>
      <c r="K622" s="346"/>
      <c r="P622" s="248"/>
      <c r="X622" s="248"/>
      <c r="AA622" s="346"/>
      <c r="AF622" s="248"/>
    </row>
    <row r="623" spans="3:32" ht="15.75" customHeight="1">
      <c r="C623" s="346"/>
      <c r="F623" s="345"/>
      <c r="G623" s="345"/>
      <c r="H623" s="248"/>
      <c r="K623" s="346"/>
      <c r="P623" s="248"/>
      <c r="X623" s="248"/>
      <c r="AA623" s="346"/>
      <c r="AF623" s="248"/>
    </row>
    <row r="624" spans="3:32" ht="15.75" customHeight="1">
      <c r="C624" s="346"/>
      <c r="F624" s="345"/>
      <c r="G624" s="345"/>
      <c r="H624" s="248"/>
      <c r="K624" s="346"/>
      <c r="P624" s="248"/>
      <c r="X624" s="248"/>
      <c r="AA624" s="346"/>
      <c r="AF624" s="248"/>
    </row>
    <row r="625" spans="3:32" ht="15.75" customHeight="1">
      <c r="C625" s="346"/>
      <c r="F625" s="345"/>
      <c r="G625" s="345"/>
      <c r="H625" s="248"/>
      <c r="K625" s="346"/>
      <c r="P625" s="248"/>
      <c r="X625" s="248"/>
      <c r="AA625" s="346"/>
      <c r="AF625" s="248"/>
    </row>
    <row r="626" spans="3:32" ht="15.75" customHeight="1">
      <c r="C626" s="346"/>
      <c r="F626" s="345"/>
      <c r="G626" s="345"/>
      <c r="H626" s="248"/>
      <c r="K626" s="346"/>
      <c r="P626" s="248"/>
      <c r="X626" s="248"/>
      <c r="AA626" s="346"/>
      <c r="AF626" s="248"/>
    </row>
    <row r="627" spans="3:32" ht="15.75" customHeight="1">
      <c r="C627" s="346"/>
      <c r="F627" s="345"/>
      <c r="G627" s="345"/>
      <c r="H627" s="248"/>
      <c r="K627" s="346"/>
      <c r="P627" s="248"/>
      <c r="X627" s="248"/>
      <c r="AA627" s="346"/>
      <c r="AF627" s="248"/>
    </row>
    <row r="628" spans="3:32" ht="15.75" customHeight="1">
      <c r="C628" s="346"/>
      <c r="F628" s="345"/>
      <c r="G628" s="345"/>
      <c r="H628" s="248"/>
      <c r="K628" s="346"/>
      <c r="P628" s="248"/>
      <c r="X628" s="248"/>
      <c r="AA628" s="346"/>
      <c r="AF628" s="248"/>
    </row>
    <row r="629" spans="3:32" ht="15.75" customHeight="1">
      <c r="C629" s="346"/>
      <c r="F629" s="345"/>
      <c r="G629" s="345"/>
      <c r="H629" s="248"/>
      <c r="K629" s="346"/>
      <c r="P629" s="248"/>
      <c r="X629" s="248"/>
      <c r="AA629" s="346"/>
      <c r="AF629" s="248"/>
    </row>
    <row r="630" spans="3:32" ht="15.75" customHeight="1">
      <c r="C630" s="346"/>
      <c r="F630" s="345"/>
      <c r="G630" s="345"/>
      <c r="H630" s="248"/>
      <c r="K630" s="346"/>
      <c r="P630" s="248"/>
      <c r="X630" s="248"/>
      <c r="AA630" s="346"/>
      <c r="AF630" s="248"/>
    </row>
    <row r="631" spans="3:32" ht="15.75" customHeight="1">
      <c r="C631" s="346"/>
      <c r="F631" s="345"/>
      <c r="G631" s="345"/>
      <c r="H631" s="248"/>
      <c r="K631" s="346"/>
      <c r="P631" s="248"/>
      <c r="X631" s="248"/>
      <c r="AA631" s="346"/>
      <c r="AF631" s="248"/>
    </row>
    <row r="632" spans="3:32" ht="15.75" customHeight="1">
      <c r="C632" s="346"/>
      <c r="F632" s="345"/>
      <c r="G632" s="345"/>
      <c r="H632" s="248"/>
      <c r="K632" s="346"/>
      <c r="P632" s="248"/>
      <c r="X632" s="248"/>
      <c r="AA632" s="346"/>
      <c r="AF632" s="248"/>
    </row>
    <row r="633" spans="3:32" ht="15.75" customHeight="1">
      <c r="C633" s="346"/>
      <c r="F633" s="345"/>
      <c r="G633" s="345"/>
      <c r="H633" s="248"/>
      <c r="K633" s="346"/>
      <c r="P633" s="248"/>
      <c r="X633" s="248"/>
      <c r="AA633" s="346"/>
      <c r="AF633" s="248"/>
    </row>
    <row r="634" spans="3:32" ht="15.75" customHeight="1">
      <c r="C634" s="346"/>
      <c r="F634" s="345"/>
      <c r="G634" s="345"/>
      <c r="H634" s="248"/>
      <c r="K634" s="346"/>
      <c r="P634" s="248"/>
      <c r="X634" s="248"/>
      <c r="AA634" s="346"/>
      <c r="AF634" s="248"/>
    </row>
    <row r="635" spans="3:32" ht="15.75" customHeight="1">
      <c r="C635" s="346"/>
      <c r="F635" s="345"/>
      <c r="G635" s="345"/>
      <c r="H635" s="248"/>
      <c r="K635" s="346"/>
      <c r="P635" s="248"/>
      <c r="X635" s="248"/>
      <c r="AA635" s="346"/>
      <c r="AF635" s="248"/>
    </row>
    <row r="636" spans="3:32" ht="15.75" customHeight="1">
      <c r="C636" s="346"/>
      <c r="F636" s="345"/>
      <c r="G636" s="345"/>
      <c r="H636" s="248"/>
      <c r="K636" s="346"/>
      <c r="P636" s="248"/>
      <c r="X636" s="248"/>
      <c r="AA636" s="346"/>
      <c r="AF636" s="248"/>
    </row>
    <row r="637" spans="3:32" ht="15.75" customHeight="1">
      <c r="C637" s="346"/>
      <c r="F637" s="345"/>
      <c r="G637" s="345"/>
      <c r="H637" s="248"/>
      <c r="K637" s="346"/>
      <c r="P637" s="248"/>
      <c r="X637" s="248"/>
      <c r="AA637" s="346"/>
      <c r="AF637" s="248"/>
    </row>
    <row r="638" spans="3:32" ht="15.75" customHeight="1">
      <c r="C638" s="346"/>
      <c r="F638" s="345"/>
      <c r="G638" s="345"/>
      <c r="H638" s="248"/>
      <c r="K638" s="346"/>
      <c r="P638" s="248"/>
      <c r="X638" s="248"/>
      <c r="AA638" s="346"/>
      <c r="AF638" s="248"/>
    </row>
    <row r="639" spans="3:32" ht="15.75" customHeight="1">
      <c r="C639" s="346"/>
      <c r="F639" s="345"/>
      <c r="G639" s="345"/>
      <c r="H639" s="248"/>
      <c r="K639" s="346"/>
      <c r="P639" s="248"/>
      <c r="X639" s="248"/>
      <c r="AA639" s="346"/>
      <c r="AF639" s="248"/>
    </row>
    <row r="640" spans="3:32" ht="15.75" customHeight="1">
      <c r="C640" s="346"/>
      <c r="F640" s="345"/>
      <c r="G640" s="345"/>
      <c r="H640" s="248"/>
      <c r="K640" s="346"/>
      <c r="P640" s="248"/>
      <c r="X640" s="248"/>
      <c r="AA640" s="346"/>
      <c r="AF640" s="248"/>
    </row>
    <row r="641" spans="3:32" ht="15.75" customHeight="1">
      <c r="C641" s="346"/>
      <c r="F641" s="345"/>
      <c r="G641" s="345"/>
      <c r="H641" s="248"/>
      <c r="K641" s="346"/>
      <c r="P641" s="248"/>
      <c r="X641" s="248"/>
      <c r="AA641" s="346"/>
      <c r="AF641" s="248"/>
    </row>
    <row r="642" spans="3:32" ht="15.75" customHeight="1">
      <c r="C642" s="346"/>
      <c r="F642" s="345"/>
      <c r="G642" s="345"/>
      <c r="H642" s="248"/>
      <c r="K642" s="346"/>
      <c r="P642" s="248"/>
      <c r="X642" s="248"/>
      <c r="AA642" s="346"/>
      <c r="AF642" s="248"/>
    </row>
    <row r="643" spans="3:32" ht="15.75" customHeight="1">
      <c r="C643" s="346"/>
      <c r="F643" s="345"/>
      <c r="G643" s="345"/>
      <c r="H643" s="248"/>
      <c r="K643" s="346"/>
      <c r="P643" s="248"/>
      <c r="X643" s="248"/>
      <c r="AA643" s="346"/>
      <c r="AF643" s="248"/>
    </row>
    <row r="644" spans="3:32" ht="15.75" customHeight="1">
      <c r="C644" s="346"/>
      <c r="F644" s="345"/>
      <c r="G644" s="345"/>
      <c r="H644" s="248"/>
      <c r="K644" s="346"/>
      <c r="P644" s="248"/>
      <c r="X644" s="248"/>
      <c r="AA644" s="346"/>
      <c r="AF644" s="248"/>
    </row>
    <row r="645" spans="3:32" ht="15.75" customHeight="1">
      <c r="C645" s="346"/>
      <c r="F645" s="345"/>
      <c r="G645" s="345"/>
      <c r="H645" s="248"/>
      <c r="K645" s="346"/>
      <c r="P645" s="248"/>
      <c r="X645" s="248"/>
      <c r="AA645" s="346"/>
      <c r="AF645" s="248"/>
    </row>
    <row r="646" spans="3:32" ht="15.75" customHeight="1">
      <c r="C646" s="346"/>
      <c r="F646" s="345"/>
      <c r="G646" s="345"/>
      <c r="H646" s="248"/>
      <c r="K646" s="346"/>
      <c r="P646" s="248"/>
      <c r="X646" s="248"/>
      <c r="AA646" s="346"/>
      <c r="AF646" s="248"/>
    </row>
    <row r="647" spans="3:32" ht="15.75" customHeight="1">
      <c r="C647" s="346"/>
      <c r="F647" s="345"/>
      <c r="G647" s="345"/>
      <c r="H647" s="248"/>
      <c r="K647" s="346"/>
      <c r="P647" s="248"/>
      <c r="X647" s="248"/>
      <c r="AA647" s="346"/>
      <c r="AF647" s="248"/>
    </row>
    <row r="648" spans="3:32" ht="15.75" customHeight="1">
      <c r="C648" s="346"/>
      <c r="F648" s="345"/>
      <c r="G648" s="345"/>
      <c r="H648" s="248"/>
      <c r="K648" s="346"/>
      <c r="P648" s="248"/>
      <c r="X648" s="248"/>
      <c r="AA648" s="346"/>
      <c r="AF648" s="248"/>
    </row>
    <row r="649" spans="3:32" ht="15.75" customHeight="1">
      <c r="C649" s="346"/>
      <c r="F649" s="345"/>
      <c r="G649" s="345"/>
      <c r="H649" s="248"/>
      <c r="K649" s="346"/>
      <c r="P649" s="248"/>
      <c r="X649" s="248"/>
      <c r="AA649" s="346"/>
      <c r="AF649" s="248"/>
    </row>
    <row r="650" spans="3:32" ht="15.75" customHeight="1">
      <c r="C650" s="346"/>
      <c r="F650" s="345"/>
      <c r="G650" s="345"/>
      <c r="H650" s="248"/>
      <c r="K650" s="346"/>
      <c r="P650" s="248"/>
      <c r="X650" s="248"/>
      <c r="AA650" s="346"/>
      <c r="AF650" s="248"/>
    </row>
    <row r="651" spans="3:32" ht="15.75" customHeight="1">
      <c r="C651" s="346"/>
      <c r="F651" s="345"/>
      <c r="G651" s="345"/>
      <c r="H651" s="248"/>
      <c r="K651" s="346"/>
      <c r="P651" s="248"/>
      <c r="X651" s="248"/>
      <c r="AA651" s="346"/>
      <c r="AF651" s="248"/>
    </row>
    <row r="652" spans="3:32" ht="15.75" customHeight="1">
      <c r="C652" s="346"/>
      <c r="F652" s="345"/>
      <c r="G652" s="345"/>
      <c r="H652" s="248"/>
      <c r="K652" s="346"/>
      <c r="P652" s="248"/>
      <c r="X652" s="248"/>
      <c r="AA652" s="346"/>
      <c r="AF652" s="248"/>
    </row>
    <row r="653" spans="3:32" ht="15.75" customHeight="1">
      <c r="C653" s="346"/>
      <c r="F653" s="345"/>
      <c r="G653" s="345"/>
      <c r="H653" s="248"/>
      <c r="K653" s="346"/>
      <c r="P653" s="248"/>
      <c r="X653" s="248"/>
      <c r="AA653" s="346"/>
      <c r="AF653" s="248"/>
    </row>
    <row r="654" spans="3:32" ht="15.75" customHeight="1">
      <c r="C654" s="346"/>
      <c r="F654" s="345"/>
      <c r="G654" s="345"/>
      <c r="H654" s="248"/>
      <c r="K654" s="346"/>
      <c r="P654" s="248"/>
      <c r="X654" s="248"/>
      <c r="AA654" s="346"/>
      <c r="AF654" s="248"/>
    </row>
    <row r="655" spans="3:32" ht="15.75" customHeight="1">
      <c r="C655" s="346"/>
      <c r="F655" s="345"/>
      <c r="G655" s="345"/>
      <c r="H655" s="248"/>
      <c r="K655" s="346"/>
      <c r="P655" s="248"/>
      <c r="X655" s="248"/>
      <c r="AA655" s="346"/>
      <c r="AF655" s="248"/>
    </row>
    <row r="656" spans="3:32" ht="15.75" customHeight="1">
      <c r="C656" s="346"/>
      <c r="F656" s="345"/>
      <c r="G656" s="345"/>
      <c r="H656" s="248"/>
      <c r="K656" s="346"/>
      <c r="P656" s="248"/>
      <c r="X656" s="248"/>
      <c r="AA656" s="346"/>
      <c r="AF656" s="248"/>
    </row>
    <row r="657" spans="3:32" ht="15.75" customHeight="1">
      <c r="C657" s="346"/>
      <c r="F657" s="345"/>
      <c r="G657" s="345"/>
      <c r="H657" s="248"/>
      <c r="K657" s="346"/>
      <c r="P657" s="248"/>
      <c r="X657" s="248"/>
      <c r="AA657" s="346"/>
      <c r="AF657" s="248"/>
    </row>
    <row r="658" spans="3:32" ht="15.75" customHeight="1">
      <c r="C658" s="346"/>
      <c r="F658" s="345"/>
      <c r="G658" s="345"/>
      <c r="H658" s="248"/>
      <c r="K658" s="346"/>
      <c r="P658" s="248"/>
      <c r="X658" s="248"/>
      <c r="AA658" s="346"/>
      <c r="AF658" s="248"/>
    </row>
    <row r="659" spans="3:32" ht="15.75" customHeight="1">
      <c r="C659" s="346"/>
      <c r="F659" s="345"/>
      <c r="G659" s="345"/>
      <c r="H659" s="248"/>
      <c r="K659" s="346"/>
      <c r="P659" s="248"/>
      <c r="X659" s="248"/>
      <c r="AA659" s="346"/>
      <c r="AF659" s="248"/>
    </row>
    <row r="660" spans="3:32" ht="15.75" customHeight="1">
      <c r="C660" s="346"/>
      <c r="F660" s="345"/>
      <c r="G660" s="345"/>
      <c r="H660" s="248"/>
      <c r="K660" s="346"/>
      <c r="P660" s="248"/>
      <c r="X660" s="248"/>
      <c r="AA660" s="346"/>
      <c r="AF660" s="248"/>
    </row>
    <row r="661" spans="3:32" ht="15.75" customHeight="1">
      <c r="C661" s="346"/>
      <c r="F661" s="345"/>
      <c r="G661" s="345"/>
      <c r="H661" s="248"/>
      <c r="K661" s="346"/>
      <c r="P661" s="248"/>
      <c r="X661" s="248"/>
      <c r="AA661" s="346"/>
      <c r="AF661" s="248"/>
    </row>
    <row r="662" spans="3:32" ht="15.75" customHeight="1">
      <c r="C662" s="346"/>
      <c r="F662" s="345"/>
      <c r="G662" s="345"/>
      <c r="H662" s="248"/>
      <c r="K662" s="346"/>
      <c r="P662" s="248"/>
      <c r="X662" s="248"/>
      <c r="AA662" s="346"/>
      <c r="AF662" s="248"/>
    </row>
    <row r="663" spans="3:32" ht="15.75" customHeight="1">
      <c r="C663" s="346"/>
      <c r="F663" s="345"/>
      <c r="G663" s="345"/>
      <c r="H663" s="248"/>
      <c r="K663" s="346"/>
      <c r="P663" s="248"/>
      <c r="X663" s="248"/>
      <c r="AA663" s="346"/>
      <c r="AF663" s="248"/>
    </row>
    <row r="664" spans="3:32" ht="15.75" customHeight="1">
      <c r="C664" s="346"/>
      <c r="F664" s="345"/>
      <c r="G664" s="345"/>
      <c r="H664" s="248"/>
      <c r="K664" s="346"/>
      <c r="P664" s="248"/>
      <c r="X664" s="248"/>
      <c r="AA664" s="346"/>
      <c r="AF664" s="248"/>
    </row>
    <row r="665" spans="3:32" ht="15.75" customHeight="1">
      <c r="C665" s="346"/>
      <c r="F665" s="345"/>
      <c r="G665" s="345"/>
      <c r="H665" s="248"/>
      <c r="K665" s="346"/>
      <c r="P665" s="248"/>
      <c r="X665" s="248"/>
      <c r="AA665" s="346"/>
      <c r="AF665" s="248"/>
    </row>
    <row r="666" spans="3:32" ht="15.75" customHeight="1">
      <c r="C666" s="346"/>
      <c r="F666" s="345"/>
      <c r="G666" s="345"/>
      <c r="H666" s="248"/>
      <c r="K666" s="346"/>
      <c r="P666" s="248"/>
      <c r="X666" s="248"/>
      <c r="AA666" s="346"/>
      <c r="AF666" s="248"/>
    </row>
    <row r="667" spans="3:32" ht="15.75" customHeight="1">
      <c r="C667" s="346"/>
      <c r="F667" s="345"/>
      <c r="G667" s="345"/>
      <c r="H667" s="248"/>
      <c r="K667" s="346"/>
      <c r="P667" s="248"/>
      <c r="X667" s="248"/>
      <c r="AA667" s="346"/>
      <c r="AF667" s="248"/>
    </row>
    <row r="668" spans="3:32" ht="15.75" customHeight="1">
      <c r="C668" s="346"/>
      <c r="F668" s="345"/>
      <c r="G668" s="345"/>
      <c r="H668" s="248"/>
      <c r="K668" s="346"/>
      <c r="P668" s="248"/>
      <c r="X668" s="248"/>
      <c r="AA668" s="346"/>
      <c r="AF668" s="248"/>
    </row>
    <row r="669" spans="3:32" ht="15.75" customHeight="1">
      <c r="C669" s="346"/>
      <c r="F669" s="345"/>
      <c r="G669" s="345"/>
      <c r="H669" s="248"/>
      <c r="K669" s="346"/>
      <c r="P669" s="248"/>
      <c r="X669" s="248"/>
      <c r="AA669" s="346"/>
      <c r="AF669" s="248"/>
    </row>
    <row r="670" spans="3:32" ht="15.75" customHeight="1">
      <c r="C670" s="346"/>
      <c r="F670" s="345"/>
      <c r="G670" s="345"/>
      <c r="H670" s="248"/>
      <c r="K670" s="346"/>
      <c r="P670" s="248"/>
      <c r="X670" s="248"/>
      <c r="AA670" s="346"/>
      <c r="AF670" s="248"/>
    </row>
    <row r="671" spans="3:32" ht="15.75" customHeight="1">
      <c r="C671" s="346"/>
      <c r="F671" s="345"/>
      <c r="G671" s="345"/>
      <c r="H671" s="248"/>
      <c r="K671" s="346"/>
      <c r="P671" s="248"/>
      <c r="X671" s="248"/>
      <c r="AA671" s="346"/>
      <c r="AF671" s="248"/>
    </row>
    <row r="672" spans="3:32" ht="15.75" customHeight="1">
      <c r="C672" s="346"/>
      <c r="F672" s="345"/>
      <c r="G672" s="345"/>
      <c r="H672" s="248"/>
      <c r="K672" s="346"/>
      <c r="P672" s="248"/>
      <c r="X672" s="248"/>
      <c r="AA672" s="346"/>
      <c r="AF672" s="248"/>
    </row>
    <row r="673" spans="3:32" ht="15.75" customHeight="1">
      <c r="C673" s="346"/>
      <c r="F673" s="345"/>
      <c r="G673" s="345"/>
      <c r="H673" s="248"/>
      <c r="K673" s="346"/>
      <c r="P673" s="248"/>
      <c r="X673" s="248"/>
      <c r="AA673" s="346"/>
      <c r="AF673" s="248"/>
    </row>
    <row r="674" spans="3:32" ht="15.75" customHeight="1">
      <c r="C674" s="346"/>
      <c r="F674" s="345"/>
      <c r="G674" s="345"/>
      <c r="H674" s="248"/>
      <c r="K674" s="346"/>
      <c r="P674" s="248"/>
      <c r="X674" s="248"/>
      <c r="AA674" s="346"/>
      <c r="AF674" s="248"/>
    </row>
    <row r="675" spans="3:32" ht="15.75" customHeight="1">
      <c r="C675" s="346"/>
      <c r="F675" s="345"/>
      <c r="G675" s="345"/>
      <c r="H675" s="248"/>
      <c r="K675" s="346"/>
      <c r="P675" s="248"/>
      <c r="X675" s="248"/>
      <c r="AA675" s="346"/>
      <c r="AF675" s="248"/>
    </row>
    <row r="676" spans="3:32" ht="15.75" customHeight="1">
      <c r="C676" s="346"/>
      <c r="F676" s="345"/>
      <c r="G676" s="345"/>
      <c r="H676" s="248"/>
      <c r="K676" s="346"/>
      <c r="P676" s="248"/>
      <c r="X676" s="248"/>
      <c r="AA676" s="346"/>
      <c r="AF676" s="248"/>
    </row>
    <row r="677" spans="3:32" ht="15.75" customHeight="1">
      <c r="C677" s="346"/>
      <c r="F677" s="345"/>
      <c r="G677" s="345"/>
      <c r="H677" s="248"/>
      <c r="K677" s="346"/>
      <c r="P677" s="248"/>
      <c r="X677" s="248"/>
      <c r="AA677" s="346"/>
      <c r="AF677" s="248"/>
    </row>
    <row r="678" spans="3:32" ht="15.75" customHeight="1">
      <c r="C678" s="346"/>
      <c r="F678" s="345"/>
      <c r="G678" s="345"/>
      <c r="H678" s="248"/>
      <c r="K678" s="346"/>
      <c r="P678" s="248"/>
      <c r="X678" s="248"/>
      <c r="AA678" s="346"/>
      <c r="AF678" s="248"/>
    </row>
    <row r="679" spans="3:32" ht="15.75" customHeight="1">
      <c r="C679" s="346"/>
      <c r="F679" s="345"/>
      <c r="G679" s="345"/>
      <c r="H679" s="248"/>
      <c r="K679" s="346"/>
      <c r="P679" s="248"/>
      <c r="X679" s="248"/>
      <c r="AA679" s="346"/>
      <c r="AF679" s="248"/>
    </row>
    <row r="680" spans="3:32" ht="15.75" customHeight="1">
      <c r="C680" s="346"/>
      <c r="F680" s="345"/>
      <c r="G680" s="345"/>
      <c r="H680" s="248"/>
      <c r="K680" s="346"/>
      <c r="P680" s="248"/>
      <c r="X680" s="248"/>
      <c r="AA680" s="346"/>
      <c r="AF680" s="248"/>
    </row>
    <row r="681" spans="3:32" ht="15.75" customHeight="1">
      <c r="C681" s="346"/>
      <c r="F681" s="345"/>
      <c r="G681" s="345"/>
      <c r="H681" s="248"/>
      <c r="K681" s="346"/>
      <c r="P681" s="248"/>
      <c r="X681" s="248"/>
      <c r="AA681" s="346"/>
      <c r="AF681" s="248"/>
    </row>
    <row r="682" spans="3:32" ht="15.75" customHeight="1">
      <c r="C682" s="346"/>
      <c r="F682" s="345"/>
      <c r="G682" s="345"/>
      <c r="H682" s="248"/>
      <c r="K682" s="346"/>
      <c r="P682" s="248"/>
      <c r="X682" s="248"/>
      <c r="AA682" s="346"/>
      <c r="AF682" s="248"/>
    </row>
    <row r="683" spans="3:32" ht="15.75" customHeight="1">
      <c r="C683" s="346"/>
      <c r="F683" s="345"/>
      <c r="G683" s="345"/>
      <c r="H683" s="248"/>
      <c r="K683" s="346"/>
      <c r="P683" s="248"/>
      <c r="X683" s="248"/>
      <c r="AA683" s="346"/>
      <c r="AF683" s="248"/>
    </row>
    <row r="684" spans="3:32" ht="15.75" customHeight="1">
      <c r="C684" s="346"/>
      <c r="F684" s="345"/>
      <c r="G684" s="345"/>
      <c r="H684" s="248"/>
      <c r="K684" s="346"/>
      <c r="P684" s="248"/>
      <c r="X684" s="248"/>
      <c r="AA684" s="346"/>
      <c r="AF684" s="248"/>
    </row>
    <row r="685" spans="3:32" ht="15.75" customHeight="1">
      <c r="C685" s="346"/>
      <c r="F685" s="345"/>
      <c r="G685" s="345"/>
      <c r="H685" s="248"/>
      <c r="K685" s="346"/>
      <c r="P685" s="248"/>
      <c r="X685" s="248"/>
      <c r="AA685" s="346"/>
      <c r="AF685" s="248"/>
    </row>
    <row r="686" spans="3:32" ht="15.75" customHeight="1">
      <c r="C686" s="346"/>
      <c r="F686" s="345"/>
      <c r="G686" s="345"/>
      <c r="H686" s="248"/>
      <c r="K686" s="346"/>
      <c r="P686" s="248"/>
      <c r="X686" s="248"/>
      <c r="AA686" s="346"/>
      <c r="AF686" s="248"/>
    </row>
    <row r="687" spans="3:32" ht="15.75" customHeight="1">
      <c r="C687" s="346"/>
      <c r="F687" s="345"/>
      <c r="G687" s="345"/>
      <c r="H687" s="248"/>
      <c r="K687" s="346"/>
      <c r="P687" s="248"/>
      <c r="X687" s="248"/>
      <c r="AA687" s="346"/>
      <c r="AF687" s="248"/>
    </row>
    <row r="688" spans="3:32" ht="15.75" customHeight="1">
      <c r="C688" s="346"/>
      <c r="F688" s="345"/>
      <c r="G688" s="345"/>
      <c r="H688" s="248"/>
      <c r="K688" s="346"/>
      <c r="P688" s="248"/>
      <c r="X688" s="248"/>
      <c r="AA688" s="346"/>
      <c r="AF688" s="248"/>
    </row>
    <row r="689" spans="3:32" ht="15.75" customHeight="1">
      <c r="C689" s="346"/>
      <c r="F689" s="345"/>
      <c r="G689" s="345"/>
      <c r="H689" s="248"/>
      <c r="K689" s="346"/>
      <c r="P689" s="248"/>
      <c r="X689" s="248"/>
      <c r="AA689" s="346"/>
      <c r="AF689" s="248"/>
    </row>
    <row r="690" spans="3:32" ht="15.75" customHeight="1">
      <c r="C690" s="346"/>
      <c r="F690" s="345"/>
      <c r="G690" s="345"/>
      <c r="H690" s="248"/>
      <c r="K690" s="346"/>
      <c r="P690" s="248"/>
      <c r="X690" s="248"/>
      <c r="AA690" s="346"/>
      <c r="AF690" s="248"/>
    </row>
    <row r="691" spans="3:32" ht="15.75" customHeight="1">
      <c r="C691" s="346"/>
      <c r="F691" s="345"/>
      <c r="G691" s="345"/>
      <c r="H691" s="248"/>
      <c r="K691" s="346"/>
      <c r="P691" s="248"/>
      <c r="X691" s="248"/>
      <c r="AA691" s="346"/>
      <c r="AF691" s="248"/>
    </row>
    <row r="692" spans="3:32" ht="15.75" customHeight="1">
      <c r="C692" s="346"/>
      <c r="F692" s="345"/>
      <c r="G692" s="345"/>
      <c r="H692" s="248"/>
      <c r="K692" s="346"/>
      <c r="P692" s="248"/>
      <c r="X692" s="248"/>
      <c r="AA692" s="346"/>
      <c r="AF692" s="248"/>
    </row>
    <row r="693" spans="3:32" ht="15.75" customHeight="1">
      <c r="C693" s="346"/>
      <c r="F693" s="345"/>
      <c r="G693" s="345"/>
      <c r="H693" s="248"/>
      <c r="K693" s="346"/>
      <c r="P693" s="248"/>
      <c r="X693" s="248"/>
      <c r="AA693" s="346"/>
      <c r="AF693" s="248"/>
    </row>
    <row r="694" spans="3:32" ht="15.75" customHeight="1">
      <c r="C694" s="346"/>
      <c r="F694" s="345"/>
      <c r="G694" s="345"/>
      <c r="H694" s="248"/>
      <c r="K694" s="346"/>
      <c r="P694" s="248"/>
      <c r="X694" s="248"/>
      <c r="AA694" s="346"/>
      <c r="AF694" s="248"/>
    </row>
    <row r="695" spans="3:32" ht="15.75" customHeight="1">
      <c r="C695" s="346"/>
      <c r="F695" s="345"/>
      <c r="G695" s="345"/>
      <c r="H695" s="248"/>
      <c r="K695" s="346"/>
      <c r="P695" s="248"/>
      <c r="X695" s="248"/>
      <c r="AA695" s="346"/>
      <c r="AF695" s="248"/>
    </row>
    <row r="696" spans="3:32" ht="15.75" customHeight="1">
      <c r="C696" s="346"/>
      <c r="F696" s="345"/>
      <c r="G696" s="345"/>
      <c r="H696" s="248"/>
      <c r="K696" s="346"/>
      <c r="P696" s="248"/>
      <c r="X696" s="248"/>
      <c r="AA696" s="346"/>
      <c r="AF696" s="248"/>
    </row>
    <row r="697" spans="3:32" ht="15.75" customHeight="1">
      <c r="C697" s="346"/>
      <c r="F697" s="345"/>
      <c r="G697" s="345"/>
      <c r="H697" s="248"/>
      <c r="K697" s="346"/>
      <c r="P697" s="248"/>
      <c r="X697" s="248"/>
      <c r="AA697" s="346"/>
      <c r="AF697" s="248"/>
    </row>
    <row r="698" spans="3:32" ht="15.75" customHeight="1">
      <c r="C698" s="346"/>
      <c r="F698" s="345"/>
      <c r="G698" s="345"/>
      <c r="H698" s="248"/>
      <c r="K698" s="346"/>
      <c r="P698" s="248"/>
      <c r="X698" s="248"/>
      <c r="AA698" s="346"/>
      <c r="AF698" s="248"/>
    </row>
    <row r="699" spans="3:32" ht="15.75" customHeight="1">
      <c r="C699" s="346"/>
      <c r="F699" s="345"/>
      <c r="G699" s="345"/>
      <c r="H699" s="248"/>
      <c r="K699" s="346"/>
      <c r="P699" s="248"/>
      <c r="X699" s="248"/>
      <c r="AA699" s="346"/>
      <c r="AF699" s="248"/>
    </row>
    <row r="700" spans="3:32" ht="15.75" customHeight="1">
      <c r="C700" s="346"/>
      <c r="F700" s="345"/>
      <c r="G700" s="345"/>
      <c r="H700" s="248"/>
      <c r="K700" s="346"/>
      <c r="P700" s="248"/>
      <c r="X700" s="248"/>
      <c r="AA700" s="346"/>
      <c r="AF700" s="248"/>
    </row>
    <row r="701" spans="3:32" ht="15.75" customHeight="1">
      <c r="C701" s="346"/>
      <c r="F701" s="345"/>
      <c r="G701" s="345"/>
      <c r="H701" s="248"/>
      <c r="K701" s="346"/>
      <c r="P701" s="248"/>
      <c r="X701" s="248"/>
      <c r="AA701" s="346"/>
      <c r="AF701" s="248"/>
    </row>
    <row r="702" spans="3:32" ht="15.75" customHeight="1">
      <c r="C702" s="346"/>
      <c r="F702" s="345"/>
      <c r="G702" s="345"/>
      <c r="H702" s="248"/>
      <c r="K702" s="346"/>
      <c r="P702" s="248"/>
      <c r="X702" s="248"/>
      <c r="AA702" s="346"/>
      <c r="AF702" s="248"/>
    </row>
    <row r="703" spans="3:32" ht="15.75" customHeight="1">
      <c r="C703" s="346"/>
      <c r="F703" s="345"/>
      <c r="G703" s="345"/>
      <c r="H703" s="248"/>
      <c r="K703" s="346"/>
      <c r="P703" s="248"/>
      <c r="X703" s="248"/>
      <c r="AA703" s="346"/>
      <c r="AF703" s="248"/>
    </row>
    <row r="704" spans="3:32" ht="15.75" customHeight="1">
      <c r="C704" s="346"/>
      <c r="F704" s="345"/>
      <c r="G704" s="345"/>
      <c r="H704" s="248"/>
      <c r="K704" s="346"/>
      <c r="P704" s="248"/>
      <c r="X704" s="248"/>
      <c r="AA704" s="346"/>
      <c r="AF704" s="248"/>
    </row>
    <row r="705" spans="3:32" ht="15.75" customHeight="1">
      <c r="C705" s="346"/>
      <c r="F705" s="345"/>
      <c r="G705" s="345"/>
      <c r="H705" s="248"/>
      <c r="K705" s="346"/>
      <c r="P705" s="248"/>
      <c r="X705" s="248"/>
      <c r="AA705" s="346"/>
      <c r="AF705" s="248"/>
    </row>
    <row r="706" spans="3:32" ht="15.75" customHeight="1">
      <c r="C706" s="346"/>
      <c r="F706" s="345"/>
      <c r="G706" s="345"/>
      <c r="H706" s="248"/>
      <c r="K706" s="346"/>
      <c r="P706" s="248"/>
      <c r="X706" s="248"/>
      <c r="AA706" s="346"/>
      <c r="AF706" s="248"/>
    </row>
    <row r="707" spans="3:32" ht="15.75" customHeight="1">
      <c r="C707" s="346"/>
      <c r="F707" s="345"/>
      <c r="G707" s="345"/>
      <c r="H707" s="248"/>
      <c r="K707" s="346"/>
      <c r="P707" s="248"/>
      <c r="X707" s="248"/>
      <c r="AA707" s="346"/>
      <c r="AF707" s="248"/>
    </row>
    <row r="708" spans="3:32" ht="15.75" customHeight="1">
      <c r="C708" s="346"/>
      <c r="F708" s="345"/>
      <c r="G708" s="345"/>
      <c r="H708" s="248"/>
      <c r="K708" s="346"/>
      <c r="P708" s="248"/>
      <c r="X708" s="248"/>
      <c r="AA708" s="346"/>
      <c r="AF708" s="248"/>
    </row>
    <row r="709" spans="3:32" ht="15.75" customHeight="1">
      <c r="C709" s="346"/>
      <c r="F709" s="345"/>
      <c r="G709" s="345"/>
      <c r="H709" s="248"/>
      <c r="K709" s="346"/>
      <c r="P709" s="248"/>
      <c r="X709" s="248"/>
      <c r="AA709" s="346"/>
      <c r="AF709" s="248"/>
    </row>
    <row r="710" spans="3:32" ht="15.75" customHeight="1">
      <c r="C710" s="346"/>
      <c r="F710" s="345"/>
      <c r="G710" s="345"/>
      <c r="H710" s="248"/>
      <c r="K710" s="346"/>
      <c r="P710" s="248"/>
      <c r="X710" s="248"/>
      <c r="AA710" s="346"/>
      <c r="AF710" s="248"/>
    </row>
    <row r="711" spans="3:32" ht="15.75" customHeight="1">
      <c r="C711" s="346"/>
      <c r="F711" s="345"/>
      <c r="G711" s="345"/>
      <c r="H711" s="248"/>
      <c r="K711" s="346"/>
      <c r="P711" s="248"/>
      <c r="X711" s="248"/>
      <c r="AA711" s="346"/>
      <c r="AF711" s="248"/>
    </row>
    <row r="712" spans="3:32" ht="15.75" customHeight="1">
      <c r="C712" s="346"/>
      <c r="F712" s="345"/>
      <c r="G712" s="345"/>
      <c r="H712" s="248"/>
      <c r="K712" s="346"/>
      <c r="P712" s="248"/>
      <c r="X712" s="248"/>
      <c r="AA712" s="346"/>
      <c r="AF712" s="248"/>
    </row>
    <row r="713" spans="3:32" ht="15.75" customHeight="1">
      <c r="C713" s="346"/>
      <c r="F713" s="345"/>
      <c r="G713" s="345"/>
      <c r="H713" s="248"/>
      <c r="K713" s="346"/>
      <c r="P713" s="248"/>
      <c r="X713" s="248"/>
      <c r="AA713" s="346"/>
      <c r="AF713" s="248"/>
    </row>
    <row r="714" spans="3:32" ht="15.75" customHeight="1">
      <c r="C714" s="346"/>
      <c r="F714" s="345"/>
      <c r="G714" s="345"/>
      <c r="H714" s="248"/>
      <c r="K714" s="346"/>
      <c r="P714" s="248"/>
      <c r="X714" s="248"/>
      <c r="AA714" s="346"/>
      <c r="AF714" s="248"/>
    </row>
    <row r="715" spans="3:32" ht="15.75" customHeight="1">
      <c r="C715" s="346"/>
      <c r="F715" s="345"/>
      <c r="G715" s="345"/>
      <c r="H715" s="248"/>
      <c r="K715" s="346"/>
      <c r="P715" s="248"/>
      <c r="X715" s="248"/>
      <c r="AA715" s="346"/>
      <c r="AF715" s="248"/>
    </row>
    <row r="716" spans="3:32" ht="15.75" customHeight="1">
      <c r="C716" s="346"/>
      <c r="F716" s="345"/>
      <c r="G716" s="345"/>
      <c r="H716" s="248"/>
      <c r="K716" s="346"/>
      <c r="P716" s="248"/>
      <c r="X716" s="248"/>
      <c r="AA716" s="346"/>
      <c r="AF716" s="248"/>
    </row>
    <row r="717" spans="3:32" ht="15.75" customHeight="1">
      <c r="C717" s="346"/>
      <c r="F717" s="345"/>
      <c r="G717" s="345"/>
      <c r="H717" s="248"/>
      <c r="K717" s="346"/>
      <c r="P717" s="248"/>
      <c r="X717" s="248"/>
      <c r="AA717" s="346"/>
      <c r="AF717" s="248"/>
    </row>
    <row r="718" spans="3:32" ht="15.75" customHeight="1">
      <c r="C718" s="346"/>
      <c r="F718" s="345"/>
      <c r="G718" s="345"/>
      <c r="H718" s="248"/>
      <c r="K718" s="346"/>
      <c r="P718" s="248"/>
      <c r="X718" s="248"/>
      <c r="AA718" s="346"/>
      <c r="AF718" s="248"/>
    </row>
    <row r="719" spans="3:32" ht="15.75" customHeight="1">
      <c r="C719" s="346"/>
      <c r="F719" s="345"/>
      <c r="G719" s="345"/>
      <c r="H719" s="248"/>
      <c r="K719" s="346"/>
      <c r="P719" s="248"/>
      <c r="X719" s="248"/>
      <c r="AA719" s="346"/>
      <c r="AF719" s="248"/>
    </row>
    <row r="720" spans="3:32" ht="15.75" customHeight="1">
      <c r="C720" s="346"/>
      <c r="F720" s="345"/>
      <c r="G720" s="345"/>
      <c r="H720" s="248"/>
      <c r="K720" s="346"/>
      <c r="P720" s="248"/>
      <c r="X720" s="248"/>
      <c r="AA720" s="346"/>
      <c r="AF720" s="248"/>
    </row>
    <row r="721" spans="3:32" ht="15.75" customHeight="1">
      <c r="C721" s="346"/>
      <c r="F721" s="345"/>
      <c r="G721" s="345"/>
      <c r="H721" s="248"/>
      <c r="K721" s="346"/>
      <c r="P721" s="248"/>
      <c r="X721" s="248"/>
      <c r="AA721" s="346"/>
      <c r="AF721" s="248"/>
    </row>
    <row r="722" spans="3:32" ht="15.75" customHeight="1">
      <c r="C722" s="346"/>
      <c r="F722" s="345"/>
      <c r="G722" s="345"/>
      <c r="H722" s="248"/>
      <c r="K722" s="346"/>
      <c r="P722" s="248"/>
      <c r="X722" s="248"/>
      <c r="AA722" s="346"/>
      <c r="AF722" s="248"/>
    </row>
    <row r="723" spans="3:32" ht="15.75" customHeight="1">
      <c r="C723" s="346"/>
      <c r="F723" s="345"/>
      <c r="G723" s="345"/>
      <c r="H723" s="248"/>
      <c r="K723" s="346"/>
      <c r="P723" s="248"/>
      <c r="X723" s="248"/>
      <c r="AA723" s="346"/>
      <c r="AF723" s="248"/>
    </row>
    <row r="724" spans="3:32" ht="15.75" customHeight="1">
      <c r="C724" s="346"/>
      <c r="F724" s="345"/>
      <c r="G724" s="345"/>
      <c r="H724" s="248"/>
      <c r="K724" s="346"/>
      <c r="P724" s="248"/>
      <c r="X724" s="248"/>
      <c r="AA724" s="346"/>
      <c r="AF724" s="248"/>
    </row>
    <row r="725" spans="3:32" ht="15.75" customHeight="1">
      <c r="C725" s="346"/>
      <c r="F725" s="345"/>
      <c r="G725" s="345"/>
      <c r="H725" s="248"/>
      <c r="K725" s="346"/>
      <c r="P725" s="248"/>
      <c r="X725" s="248"/>
      <c r="AA725" s="346"/>
      <c r="AF725" s="248"/>
    </row>
    <row r="726" spans="3:32" ht="15.75" customHeight="1">
      <c r="C726" s="346"/>
      <c r="F726" s="345"/>
      <c r="G726" s="345"/>
      <c r="H726" s="248"/>
      <c r="K726" s="346"/>
      <c r="P726" s="248"/>
      <c r="X726" s="248"/>
      <c r="AA726" s="346"/>
      <c r="AF726" s="248"/>
    </row>
    <row r="727" spans="3:32" ht="15.75" customHeight="1">
      <c r="C727" s="346"/>
      <c r="F727" s="345"/>
      <c r="G727" s="345"/>
      <c r="H727" s="248"/>
      <c r="K727" s="346"/>
      <c r="P727" s="248"/>
      <c r="X727" s="248"/>
      <c r="AA727" s="346"/>
      <c r="AF727" s="248"/>
    </row>
    <row r="728" spans="3:32" ht="15.75" customHeight="1">
      <c r="C728" s="346"/>
      <c r="F728" s="345"/>
      <c r="G728" s="345"/>
      <c r="H728" s="248"/>
      <c r="K728" s="346"/>
      <c r="P728" s="248"/>
      <c r="X728" s="248"/>
      <c r="AA728" s="346"/>
      <c r="AF728" s="248"/>
    </row>
    <row r="729" spans="3:32" ht="15.75" customHeight="1">
      <c r="C729" s="346"/>
      <c r="F729" s="345"/>
      <c r="G729" s="345"/>
      <c r="H729" s="248"/>
      <c r="K729" s="346"/>
      <c r="P729" s="248"/>
      <c r="X729" s="248"/>
      <c r="AA729" s="346"/>
      <c r="AF729" s="248"/>
    </row>
    <row r="730" spans="3:32" ht="15.75" customHeight="1">
      <c r="C730" s="346"/>
      <c r="F730" s="345"/>
      <c r="G730" s="345"/>
      <c r="H730" s="248"/>
      <c r="K730" s="346"/>
      <c r="P730" s="248"/>
      <c r="X730" s="248"/>
      <c r="AA730" s="346"/>
      <c r="AF730" s="248"/>
    </row>
    <row r="731" spans="3:32" ht="15.75" customHeight="1">
      <c r="C731" s="346"/>
      <c r="F731" s="345"/>
      <c r="G731" s="345"/>
      <c r="H731" s="248"/>
      <c r="K731" s="346"/>
      <c r="P731" s="248"/>
      <c r="X731" s="248"/>
      <c r="AA731" s="346"/>
      <c r="AF731" s="248"/>
    </row>
    <row r="732" spans="3:32" ht="15.75" customHeight="1">
      <c r="C732" s="346"/>
      <c r="F732" s="345"/>
      <c r="G732" s="345"/>
      <c r="H732" s="248"/>
      <c r="K732" s="346"/>
      <c r="P732" s="248"/>
      <c r="X732" s="248"/>
      <c r="AA732" s="346"/>
      <c r="AF732" s="248"/>
    </row>
    <row r="733" spans="3:32" ht="15.75" customHeight="1">
      <c r="C733" s="346"/>
      <c r="F733" s="345"/>
      <c r="G733" s="345"/>
      <c r="H733" s="248"/>
      <c r="K733" s="346"/>
      <c r="P733" s="248"/>
      <c r="X733" s="248"/>
      <c r="AA733" s="346"/>
      <c r="AF733" s="248"/>
    </row>
    <row r="734" spans="3:32" ht="15.75" customHeight="1">
      <c r="C734" s="346"/>
      <c r="F734" s="345"/>
      <c r="G734" s="345"/>
      <c r="H734" s="248"/>
      <c r="K734" s="346"/>
      <c r="P734" s="248"/>
      <c r="X734" s="248"/>
      <c r="AA734" s="346"/>
      <c r="AF734" s="248"/>
    </row>
    <row r="735" spans="3:32" ht="15.75" customHeight="1">
      <c r="C735" s="346"/>
      <c r="F735" s="345"/>
      <c r="G735" s="345"/>
      <c r="H735" s="248"/>
      <c r="K735" s="346"/>
      <c r="P735" s="248"/>
      <c r="X735" s="248"/>
      <c r="AA735" s="346"/>
      <c r="AF735" s="248"/>
    </row>
    <row r="736" spans="3:32" ht="15.75" customHeight="1">
      <c r="C736" s="346"/>
      <c r="F736" s="345"/>
      <c r="G736" s="345"/>
      <c r="H736" s="248"/>
      <c r="K736" s="346"/>
      <c r="P736" s="248"/>
      <c r="X736" s="248"/>
      <c r="AA736" s="346"/>
      <c r="AF736" s="248"/>
    </row>
    <row r="737" spans="3:32" ht="15.75" customHeight="1">
      <c r="C737" s="346"/>
      <c r="F737" s="345"/>
      <c r="G737" s="345"/>
      <c r="H737" s="248"/>
      <c r="K737" s="346"/>
      <c r="P737" s="248"/>
      <c r="X737" s="248"/>
      <c r="AA737" s="346"/>
      <c r="AF737" s="248"/>
    </row>
    <row r="738" spans="3:32" ht="15.75" customHeight="1">
      <c r="C738" s="346"/>
      <c r="F738" s="345"/>
      <c r="G738" s="345"/>
      <c r="H738" s="248"/>
      <c r="K738" s="346"/>
      <c r="P738" s="248"/>
      <c r="X738" s="248"/>
      <c r="AA738" s="346"/>
      <c r="AF738" s="248"/>
    </row>
    <row r="739" spans="3:32" ht="15.75" customHeight="1">
      <c r="C739" s="346"/>
      <c r="F739" s="345"/>
      <c r="G739" s="345"/>
      <c r="H739" s="248"/>
      <c r="K739" s="346"/>
      <c r="P739" s="248"/>
      <c r="X739" s="248"/>
      <c r="AA739" s="346"/>
      <c r="AF739" s="248"/>
    </row>
    <row r="740" spans="3:32" ht="15.75" customHeight="1">
      <c r="C740" s="346"/>
      <c r="F740" s="345"/>
      <c r="G740" s="345"/>
      <c r="H740" s="248"/>
      <c r="K740" s="346"/>
      <c r="P740" s="248"/>
      <c r="X740" s="248"/>
      <c r="AA740" s="346"/>
      <c r="AF740" s="248"/>
    </row>
    <row r="741" spans="3:32" ht="15.75" customHeight="1">
      <c r="C741" s="346"/>
      <c r="F741" s="345"/>
      <c r="G741" s="345"/>
      <c r="H741" s="248"/>
      <c r="K741" s="346"/>
      <c r="P741" s="248"/>
      <c r="X741" s="248"/>
      <c r="AA741" s="346"/>
      <c r="AF741" s="248"/>
    </row>
    <row r="742" spans="3:32" ht="15.75" customHeight="1">
      <c r="C742" s="346"/>
      <c r="F742" s="345"/>
      <c r="G742" s="345"/>
      <c r="H742" s="248"/>
      <c r="K742" s="346"/>
      <c r="P742" s="248"/>
      <c r="X742" s="248"/>
      <c r="AA742" s="346"/>
      <c r="AF742" s="248"/>
    </row>
    <row r="743" spans="3:32" ht="15.75" customHeight="1">
      <c r="C743" s="346"/>
      <c r="F743" s="345"/>
      <c r="G743" s="345"/>
      <c r="H743" s="248"/>
      <c r="K743" s="346"/>
      <c r="P743" s="248"/>
      <c r="X743" s="248"/>
      <c r="AA743" s="346"/>
      <c r="AF743" s="248"/>
    </row>
    <row r="744" spans="3:32" ht="15.75" customHeight="1">
      <c r="C744" s="346"/>
      <c r="F744" s="345"/>
      <c r="G744" s="345"/>
      <c r="H744" s="248"/>
      <c r="K744" s="346"/>
      <c r="P744" s="248"/>
      <c r="X744" s="248"/>
      <c r="AA744" s="346"/>
      <c r="AF744" s="248"/>
    </row>
    <row r="745" spans="3:32" ht="15.75" customHeight="1">
      <c r="C745" s="346"/>
      <c r="F745" s="345"/>
      <c r="G745" s="345"/>
      <c r="H745" s="248"/>
      <c r="K745" s="346"/>
      <c r="P745" s="248"/>
      <c r="X745" s="248"/>
      <c r="AA745" s="346"/>
      <c r="AF745" s="248"/>
    </row>
    <row r="746" spans="3:32" ht="15.75" customHeight="1">
      <c r="C746" s="346"/>
      <c r="F746" s="345"/>
      <c r="G746" s="345"/>
      <c r="H746" s="248"/>
      <c r="K746" s="346"/>
      <c r="P746" s="248"/>
      <c r="X746" s="248"/>
      <c r="AA746" s="346"/>
      <c r="AF746" s="248"/>
    </row>
    <row r="747" spans="3:32" ht="15.75" customHeight="1">
      <c r="C747" s="346"/>
      <c r="F747" s="345"/>
      <c r="G747" s="345"/>
      <c r="H747" s="248"/>
      <c r="K747" s="346"/>
      <c r="P747" s="248"/>
      <c r="X747" s="248"/>
      <c r="AA747" s="346"/>
      <c r="AF747" s="248"/>
    </row>
    <row r="748" spans="3:32" ht="15.75" customHeight="1">
      <c r="C748" s="346"/>
      <c r="F748" s="345"/>
      <c r="G748" s="345"/>
      <c r="H748" s="248"/>
      <c r="K748" s="346"/>
      <c r="P748" s="248"/>
      <c r="X748" s="248"/>
      <c r="AA748" s="346"/>
      <c r="AF748" s="248"/>
    </row>
    <row r="749" spans="3:32" ht="15.75" customHeight="1">
      <c r="C749" s="346"/>
      <c r="F749" s="345"/>
      <c r="G749" s="345"/>
      <c r="H749" s="248"/>
      <c r="K749" s="346"/>
      <c r="P749" s="248"/>
      <c r="X749" s="248"/>
      <c r="AA749" s="346"/>
      <c r="AF749" s="248"/>
    </row>
    <row r="750" spans="3:32" ht="15.75" customHeight="1">
      <c r="C750" s="346"/>
      <c r="F750" s="345"/>
      <c r="G750" s="345"/>
      <c r="H750" s="248"/>
      <c r="K750" s="346"/>
      <c r="P750" s="248"/>
      <c r="X750" s="248"/>
      <c r="AA750" s="346"/>
      <c r="AF750" s="248"/>
    </row>
    <row r="751" spans="3:32" ht="15.75" customHeight="1">
      <c r="C751" s="346"/>
      <c r="F751" s="345"/>
      <c r="G751" s="345"/>
      <c r="H751" s="248"/>
      <c r="K751" s="346"/>
      <c r="P751" s="248"/>
      <c r="X751" s="248"/>
      <c r="AA751" s="346"/>
      <c r="AF751" s="248"/>
    </row>
    <row r="752" spans="3:32" ht="15.75" customHeight="1">
      <c r="C752" s="346"/>
      <c r="F752" s="345"/>
      <c r="G752" s="345"/>
      <c r="H752" s="248"/>
      <c r="K752" s="346"/>
      <c r="P752" s="248"/>
      <c r="X752" s="248"/>
      <c r="AA752" s="346"/>
      <c r="AF752" s="248"/>
    </row>
    <row r="753" spans="3:32" ht="15.75" customHeight="1">
      <c r="C753" s="346"/>
      <c r="F753" s="345"/>
      <c r="G753" s="345"/>
      <c r="H753" s="248"/>
      <c r="K753" s="346"/>
      <c r="P753" s="248"/>
      <c r="X753" s="248"/>
      <c r="AA753" s="346"/>
      <c r="AF753" s="248"/>
    </row>
    <row r="754" spans="3:32" ht="15.75" customHeight="1">
      <c r="C754" s="346"/>
      <c r="F754" s="345"/>
      <c r="G754" s="345"/>
      <c r="H754" s="248"/>
      <c r="K754" s="346"/>
      <c r="P754" s="248"/>
      <c r="X754" s="248"/>
      <c r="AA754" s="346"/>
      <c r="AF754" s="248"/>
    </row>
    <row r="755" spans="3:32" ht="15.75" customHeight="1">
      <c r="C755" s="346"/>
      <c r="F755" s="345"/>
      <c r="G755" s="345"/>
      <c r="H755" s="248"/>
      <c r="K755" s="346"/>
      <c r="P755" s="248"/>
      <c r="X755" s="248"/>
      <c r="AA755" s="346"/>
      <c r="AF755" s="248"/>
    </row>
    <row r="756" spans="3:32" ht="15.75" customHeight="1">
      <c r="C756" s="346"/>
      <c r="F756" s="345"/>
      <c r="G756" s="345"/>
      <c r="H756" s="248"/>
      <c r="K756" s="346"/>
      <c r="P756" s="248"/>
      <c r="X756" s="248"/>
      <c r="AA756" s="346"/>
      <c r="AF756" s="248"/>
    </row>
    <row r="757" spans="3:32" ht="15.75" customHeight="1">
      <c r="C757" s="346"/>
      <c r="F757" s="345"/>
      <c r="G757" s="345"/>
      <c r="H757" s="248"/>
      <c r="K757" s="346"/>
      <c r="P757" s="248"/>
      <c r="X757" s="248"/>
      <c r="AA757" s="346"/>
      <c r="AF757" s="248"/>
    </row>
    <row r="758" spans="3:32" ht="15.75" customHeight="1">
      <c r="C758" s="346"/>
      <c r="F758" s="345"/>
      <c r="G758" s="345"/>
      <c r="H758" s="248"/>
      <c r="K758" s="346"/>
      <c r="P758" s="248"/>
      <c r="X758" s="248"/>
      <c r="AA758" s="346"/>
      <c r="AF758" s="248"/>
    </row>
    <row r="759" spans="3:32" ht="15.75" customHeight="1">
      <c r="C759" s="346"/>
      <c r="F759" s="345"/>
      <c r="G759" s="345"/>
      <c r="H759" s="248"/>
      <c r="K759" s="346"/>
      <c r="P759" s="248"/>
      <c r="X759" s="248"/>
      <c r="AA759" s="346"/>
      <c r="AF759" s="248"/>
    </row>
    <row r="760" spans="3:32" ht="15.75" customHeight="1">
      <c r="C760" s="346"/>
      <c r="F760" s="345"/>
      <c r="G760" s="345"/>
      <c r="H760" s="248"/>
      <c r="K760" s="346"/>
      <c r="P760" s="248"/>
      <c r="X760" s="248"/>
      <c r="AA760" s="346"/>
      <c r="AF760" s="248"/>
    </row>
    <row r="761" spans="3:32" ht="15.75" customHeight="1">
      <c r="C761" s="346"/>
      <c r="F761" s="345"/>
      <c r="G761" s="345"/>
      <c r="H761" s="248"/>
      <c r="K761" s="346"/>
      <c r="P761" s="248"/>
      <c r="X761" s="248"/>
      <c r="AA761" s="346"/>
      <c r="AF761" s="248"/>
    </row>
    <row r="762" spans="3:32" ht="15.75" customHeight="1">
      <c r="C762" s="346"/>
      <c r="F762" s="345"/>
      <c r="G762" s="345"/>
      <c r="H762" s="248"/>
      <c r="K762" s="346"/>
      <c r="P762" s="248"/>
      <c r="X762" s="248"/>
      <c r="AA762" s="346"/>
      <c r="AF762" s="248"/>
    </row>
    <row r="763" spans="3:32" ht="15.75" customHeight="1">
      <c r="C763" s="346"/>
      <c r="F763" s="345"/>
      <c r="G763" s="345"/>
      <c r="H763" s="248"/>
      <c r="K763" s="346"/>
      <c r="P763" s="248"/>
      <c r="X763" s="248"/>
      <c r="AA763" s="346"/>
      <c r="AF763" s="248"/>
    </row>
    <row r="764" spans="3:32" ht="15.75" customHeight="1">
      <c r="C764" s="346"/>
      <c r="F764" s="345"/>
      <c r="G764" s="345"/>
      <c r="H764" s="248"/>
      <c r="K764" s="346"/>
      <c r="P764" s="248"/>
      <c r="X764" s="248"/>
      <c r="AA764" s="346"/>
      <c r="AF764" s="248"/>
    </row>
    <row r="765" spans="3:32" ht="15.75" customHeight="1">
      <c r="C765" s="346"/>
      <c r="F765" s="345"/>
      <c r="G765" s="345"/>
      <c r="H765" s="248"/>
      <c r="K765" s="346"/>
      <c r="P765" s="248"/>
      <c r="X765" s="248"/>
      <c r="AA765" s="346"/>
      <c r="AF765" s="248"/>
    </row>
    <row r="766" spans="3:32" ht="15.75" customHeight="1">
      <c r="C766" s="346"/>
      <c r="F766" s="345"/>
      <c r="G766" s="345"/>
      <c r="H766" s="248"/>
      <c r="K766" s="346"/>
      <c r="P766" s="248"/>
      <c r="X766" s="248"/>
      <c r="AA766" s="346"/>
      <c r="AF766" s="248"/>
    </row>
    <row r="767" spans="3:32" ht="15.75" customHeight="1">
      <c r="C767" s="346"/>
      <c r="F767" s="345"/>
      <c r="G767" s="345"/>
      <c r="H767" s="248"/>
      <c r="K767" s="346"/>
      <c r="P767" s="248"/>
      <c r="X767" s="248"/>
      <c r="AA767" s="346"/>
      <c r="AF767" s="248"/>
    </row>
    <row r="768" spans="3:32" ht="15.75" customHeight="1">
      <c r="C768" s="346"/>
      <c r="F768" s="345"/>
      <c r="G768" s="345"/>
      <c r="H768" s="248"/>
      <c r="K768" s="346"/>
      <c r="P768" s="248"/>
      <c r="X768" s="248"/>
      <c r="AA768" s="346"/>
      <c r="AF768" s="248"/>
    </row>
    <row r="769" spans="3:32" ht="15.75" customHeight="1">
      <c r="C769" s="346"/>
      <c r="F769" s="345"/>
      <c r="G769" s="345"/>
      <c r="H769" s="248"/>
      <c r="K769" s="346"/>
      <c r="P769" s="248"/>
      <c r="X769" s="248"/>
      <c r="AA769" s="346"/>
      <c r="AF769" s="248"/>
    </row>
    <row r="770" spans="3:32" ht="15.75" customHeight="1">
      <c r="C770" s="346"/>
      <c r="F770" s="345"/>
      <c r="G770" s="345"/>
      <c r="H770" s="248"/>
      <c r="K770" s="346"/>
      <c r="P770" s="248"/>
      <c r="X770" s="248"/>
      <c r="AA770" s="346"/>
      <c r="AF770" s="248"/>
    </row>
    <row r="771" spans="3:32" ht="15.75" customHeight="1">
      <c r="C771" s="346"/>
      <c r="F771" s="345"/>
      <c r="G771" s="345"/>
      <c r="H771" s="248"/>
      <c r="K771" s="346"/>
      <c r="P771" s="248"/>
      <c r="X771" s="248"/>
      <c r="AA771" s="346"/>
      <c r="AF771" s="248"/>
    </row>
    <row r="772" spans="3:32" ht="15.75" customHeight="1">
      <c r="C772" s="346"/>
      <c r="F772" s="345"/>
      <c r="G772" s="345"/>
      <c r="H772" s="248"/>
      <c r="K772" s="346"/>
      <c r="P772" s="248"/>
      <c r="X772" s="248"/>
      <c r="AA772" s="346"/>
      <c r="AF772" s="248"/>
    </row>
    <row r="773" spans="3:32" ht="15.75" customHeight="1">
      <c r="C773" s="346"/>
      <c r="F773" s="345"/>
      <c r="G773" s="345"/>
      <c r="H773" s="248"/>
      <c r="K773" s="346"/>
      <c r="P773" s="248"/>
      <c r="X773" s="248"/>
      <c r="AA773" s="346"/>
      <c r="AF773" s="248"/>
    </row>
    <row r="774" spans="3:32" ht="15.75" customHeight="1">
      <c r="C774" s="346"/>
      <c r="F774" s="345"/>
      <c r="G774" s="345"/>
      <c r="H774" s="248"/>
      <c r="K774" s="346"/>
      <c r="P774" s="248"/>
      <c r="X774" s="248"/>
      <c r="AA774" s="346"/>
      <c r="AF774" s="248"/>
    </row>
    <row r="775" spans="3:32" ht="15.75" customHeight="1">
      <c r="C775" s="346"/>
      <c r="F775" s="345"/>
      <c r="G775" s="345"/>
      <c r="H775" s="248"/>
      <c r="K775" s="346"/>
      <c r="P775" s="248"/>
      <c r="X775" s="248"/>
      <c r="AA775" s="346"/>
      <c r="AF775" s="248"/>
    </row>
    <row r="776" spans="3:32" ht="15.75" customHeight="1">
      <c r="C776" s="346"/>
      <c r="F776" s="345"/>
      <c r="G776" s="345"/>
      <c r="H776" s="248"/>
      <c r="K776" s="346"/>
      <c r="P776" s="248"/>
      <c r="X776" s="248"/>
      <c r="AA776" s="346"/>
      <c r="AF776" s="248"/>
    </row>
    <row r="777" spans="3:32" ht="15.75" customHeight="1">
      <c r="C777" s="346"/>
      <c r="F777" s="345"/>
      <c r="G777" s="345"/>
      <c r="H777" s="248"/>
      <c r="K777" s="346"/>
      <c r="P777" s="248"/>
      <c r="X777" s="248"/>
      <c r="AA777" s="346"/>
      <c r="AF777" s="248"/>
    </row>
    <row r="778" spans="3:32" ht="15.75" customHeight="1">
      <c r="C778" s="346"/>
      <c r="F778" s="345"/>
      <c r="G778" s="345"/>
      <c r="H778" s="248"/>
      <c r="K778" s="346"/>
      <c r="P778" s="248"/>
      <c r="X778" s="248"/>
      <c r="AA778" s="346"/>
      <c r="AF778" s="248"/>
    </row>
    <row r="779" spans="3:32" ht="15.75" customHeight="1">
      <c r="C779" s="346"/>
      <c r="F779" s="345"/>
      <c r="G779" s="345"/>
      <c r="H779" s="248"/>
      <c r="K779" s="346"/>
      <c r="P779" s="248"/>
      <c r="X779" s="248"/>
      <c r="AA779" s="346"/>
      <c r="AF779" s="248"/>
    </row>
    <row r="780" spans="3:32" ht="15.75" customHeight="1">
      <c r="C780" s="346"/>
      <c r="F780" s="345"/>
      <c r="G780" s="345"/>
      <c r="H780" s="248"/>
      <c r="K780" s="346"/>
      <c r="P780" s="248"/>
      <c r="X780" s="248"/>
      <c r="AA780" s="346"/>
      <c r="AF780" s="248"/>
    </row>
    <row r="781" spans="3:32" ht="15.75" customHeight="1">
      <c r="C781" s="346"/>
      <c r="F781" s="345"/>
      <c r="G781" s="345"/>
      <c r="H781" s="248"/>
      <c r="K781" s="346"/>
      <c r="P781" s="248"/>
      <c r="X781" s="248"/>
      <c r="AA781" s="346"/>
      <c r="AF781" s="248"/>
    </row>
    <row r="782" spans="3:32" ht="15.75" customHeight="1">
      <c r="C782" s="346"/>
      <c r="F782" s="345"/>
      <c r="G782" s="345"/>
      <c r="H782" s="248"/>
      <c r="K782" s="346"/>
      <c r="P782" s="248"/>
      <c r="X782" s="248"/>
      <c r="AA782" s="346"/>
      <c r="AF782" s="248"/>
    </row>
    <row r="783" spans="3:32" ht="15.75" customHeight="1">
      <c r="C783" s="346"/>
      <c r="F783" s="345"/>
      <c r="G783" s="345"/>
      <c r="H783" s="248"/>
      <c r="K783" s="346"/>
      <c r="P783" s="248"/>
      <c r="X783" s="248"/>
      <c r="AA783" s="346"/>
      <c r="AF783" s="248"/>
    </row>
    <row r="784" spans="3:32" ht="15.75" customHeight="1">
      <c r="C784" s="346"/>
      <c r="F784" s="345"/>
      <c r="G784" s="345"/>
      <c r="H784" s="248"/>
      <c r="K784" s="346"/>
      <c r="P784" s="248"/>
      <c r="X784" s="248"/>
      <c r="AA784" s="346"/>
      <c r="AF784" s="248"/>
    </row>
    <row r="785" spans="3:32" ht="15.75" customHeight="1">
      <c r="C785" s="346"/>
      <c r="F785" s="345"/>
      <c r="G785" s="345"/>
      <c r="H785" s="248"/>
      <c r="K785" s="346"/>
      <c r="P785" s="248"/>
      <c r="X785" s="248"/>
      <c r="AA785" s="346"/>
      <c r="AF785" s="248"/>
    </row>
    <row r="786" spans="3:32" ht="15.75" customHeight="1">
      <c r="C786" s="346"/>
      <c r="F786" s="345"/>
      <c r="G786" s="345"/>
      <c r="H786" s="248"/>
      <c r="K786" s="346"/>
      <c r="P786" s="248"/>
      <c r="X786" s="248"/>
      <c r="AA786" s="346"/>
      <c r="AF786" s="248"/>
    </row>
    <row r="787" spans="3:32" ht="15.75" customHeight="1">
      <c r="C787" s="346"/>
      <c r="F787" s="345"/>
      <c r="G787" s="345"/>
      <c r="H787" s="248"/>
      <c r="K787" s="346"/>
      <c r="P787" s="248"/>
      <c r="X787" s="248"/>
      <c r="AA787" s="346"/>
      <c r="AF787" s="248"/>
    </row>
    <row r="788" spans="3:32" ht="15.75" customHeight="1">
      <c r="C788" s="346"/>
      <c r="F788" s="345"/>
      <c r="G788" s="345"/>
      <c r="H788" s="248"/>
      <c r="K788" s="346"/>
      <c r="P788" s="248"/>
      <c r="X788" s="248"/>
      <c r="AA788" s="346"/>
      <c r="AF788" s="248"/>
    </row>
    <row r="789" spans="3:32" ht="15.75" customHeight="1">
      <c r="C789" s="346"/>
      <c r="F789" s="345"/>
      <c r="G789" s="345"/>
      <c r="H789" s="248"/>
      <c r="K789" s="346"/>
      <c r="P789" s="248"/>
      <c r="X789" s="248"/>
      <c r="AA789" s="346"/>
      <c r="AF789" s="248"/>
    </row>
    <row r="790" spans="3:32" ht="15.75" customHeight="1">
      <c r="C790" s="346"/>
      <c r="F790" s="345"/>
      <c r="G790" s="345"/>
      <c r="H790" s="248"/>
      <c r="K790" s="346"/>
      <c r="P790" s="248"/>
      <c r="X790" s="248"/>
      <c r="AA790" s="346"/>
      <c r="AF790" s="248"/>
    </row>
    <row r="791" spans="3:32" ht="15.75" customHeight="1">
      <c r="C791" s="346"/>
      <c r="F791" s="345"/>
      <c r="G791" s="345"/>
      <c r="H791" s="248"/>
      <c r="K791" s="346"/>
      <c r="P791" s="248"/>
      <c r="X791" s="248"/>
      <c r="AA791" s="346"/>
      <c r="AF791" s="248"/>
    </row>
    <row r="792" spans="3:32" ht="15.75" customHeight="1">
      <c r="C792" s="346"/>
      <c r="F792" s="345"/>
      <c r="G792" s="345"/>
      <c r="H792" s="248"/>
      <c r="K792" s="346"/>
      <c r="P792" s="248"/>
      <c r="X792" s="248"/>
      <c r="AA792" s="346"/>
      <c r="AF792" s="248"/>
    </row>
    <row r="793" spans="3:32" ht="15.75" customHeight="1">
      <c r="C793" s="346"/>
      <c r="F793" s="345"/>
      <c r="G793" s="345"/>
      <c r="H793" s="248"/>
      <c r="K793" s="346"/>
      <c r="P793" s="248"/>
      <c r="X793" s="248"/>
      <c r="AA793" s="346"/>
      <c r="AF793" s="248"/>
    </row>
    <row r="794" spans="3:32" ht="15.75" customHeight="1">
      <c r="C794" s="346"/>
      <c r="F794" s="345"/>
      <c r="G794" s="345"/>
      <c r="H794" s="248"/>
      <c r="K794" s="346"/>
      <c r="P794" s="248"/>
      <c r="X794" s="248"/>
      <c r="AA794" s="346"/>
      <c r="AF794" s="248"/>
    </row>
    <row r="795" spans="3:32" ht="15.75" customHeight="1">
      <c r="C795" s="346"/>
      <c r="F795" s="345"/>
      <c r="G795" s="345"/>
      <c r="H795" s="248"/>
      <c r="K795" s="346"/>
      <c r="P795" s="248"/>
      <c r="X795" s="248"/>
      <c r="AA795" s="346"/>
      <c r="AF795" s="248"/>
    </row>
    <row r="796" spans="3:32" ht="15.75" customHeight="1">
      <c r="C796" s="346"/>
      <c r="F796" s="345"/>
      <c r="G796" s="345"/>
      <c r="H796" s="248"/>
      <c r="K796" s="346"/>
      <c r="P796" s="248"/>
      <c r="X796" s="248"/>
      <c r="AA796" s="346"/>
      <c r="AF796" s="248"/>
    </row>
    <row r="797" spans="3:32" ht="15.75" customHeight="1">
      <c r="C797" s="346"/>
      <c r="F797" s="345"/>
      <c r="G797" s="345"/>
      <c r="H797" s="248"/>
      <c r="K797" s="346"/>
      <c r="P797" s="248"/>
      <c r="X797" s="248"/>
      <c r="AA797" s="346"/>
      <c r="AF797" s="248"/>
    </row>
    <row r="798" spans="3:32" ht="15.75" customHeight="1">
      <c r="C798" s="346"/>
      <c r="F798" s="345"/>
      <c r="G798" s="345"/>
      <c r="H798" s="248"/>
      <c r="K798" s="346"/>
      <c r="P798" s="248"/>
      <c r="X798" s="248"/>
      <c r="AA798" s="346"/>
      <c r="AF798" s="248"/>
    </row>
    <row r="799" spans="3:32" ht="15.75" customHeight="1">
      <c r="C799" s="346"/>
      <c r="F799" s="345"/>
      <c r="G799" s="345"/>
      <c r="H799" s="248"/>
      <c r="K799" s="346"/>
      <c r="P799" s="248"/>
      <c r="X799" s="248"/>
      <c r="AA799" s="346"/>
      <c r="AF799" s="248"/>
    </row>
    <row r="800" spans="3:32" ht="15.75" customHeight="1">
      <c r="C800" s="346"/>
      <c r="F800" s="345"/>
      <c r="G800" s="345"/>
      <c r="H800" s="248"/>
      <c r="K800" s="346"/>
      <c r="P800" s="248"/>
      <c r="X800" s="248"/>
      <c r="AA800" s="346"/>
      <c r="AF800" s="248"/>
    </row>
    <row r="801" spans="3:32" ht="15.75" customHeight="1">
      <c r="C801" s="346"/>
      <c r="F801" s="345"/>
      <c r="G801" s="345"/>
      <c r="H801" s="248"/>
      <c r="K801" s="346"/>
      <c r="P801" s="248"/>
      <c r="X801" s="248"/>
      <c r="AA801" s="346"/>
      <c r="AF801" s="248"/>
    </row>
    <row r="802" spans="3:32" ht="15.75" customHeight="1">
      <c r="C802" s="346"/>
      <c r="F802" s="345"/>
      <c r="G802" s="345"/>
      <c r="H802" s="248"/>
      <c r="K802" s="346"/>
      <c r="P802" s="248"/>
      <c r="X802" s="248"/>
      <c r="AA802" s="346"/>
      <c r="AF802" s="248"/>
    </row>
    <row r="803" spans="3:32" ht="15.75" customHeight="1">
      <c r="C803" s="346"/>
      <c r="F803" s="345"/>
      <c r="G803" s="345"/>
      <c r="H803" s="248"/>
      <c r="K803" s="346"/>
      <c r="P803" s="248"/>
      <c r="X803" s="248"/>
      <c r="AA803" s="346"/>
      <c r="AF803" s="248"/>
    </row>
    <row r="804" spans="3:32" ht="15.75" customHeight="1">
      <c r="C804" s="346"/>
      <c r="F804" s="345"/>
      <c r="G804" s="345"/>
      <c r="H804" s="248"/>
      <c r="K804" s="346"/>
      <c r="P804" s="248"/>
      <c r="X804" s="248"/>
      <c r="AA804" s="346"/>
      <c r="AF804" s="248"/>
    </row>
    <row r="805" spans="3:32" ht="15.75" customHeight="1">
      <c r="C805" s="346"/>
      <c r="F805" s="345"/>
      <c r="G805" s="345"/>
      <c r="H805" s="248"/>
      <c r="K805" s="346"/>
      <c r="P805" s="248"/>
      <c r="X805" s="248"/>
      <c r="AA805" s="346"/>
      <c r="AF805" s="248"/>
    </row>
    <row r="806" spans="3:32" ht="15.75" customHeight="1">
      <c r="C806" s="346"/>
      <c r="F806" s="345"/>
      <c r="G806" s="345"/>
      <c r="H806" s="248"/>
      <c r="K806" s="346"/>
      <c r="P806" s="248"/>
      <c r="X806" s="248"/>
      <c r="AA806" s="346"/>
      <c r="AF806" s="248"/>
    </row>
    <row r="807" spans="3:32" ht="15.75" customHeight="1">
      <c r="C807" s="346"/>
      <c r="F807" s="345"/>
      <c r="G807" s="345"/>
      <c r="H807" s="248"/>
      <c r="K807" s="346"/>
      <c r="P807" s="248"/>
      <c r="X807" s="248"/>
      <c r="AA807" s="346"/>
      <c r="AF807" s="248"/>
    </row>
    <row r="808" spans="3:32" ht="15.75" customHeight="1">
      <c r="C808" s="346"/>
      <c r="F808" s="345"/>
      <c r="G808" s="345"/>
      <c r="H808" s="248"/>
      <c r="K808" s="346"/>
      <c r="P808" s="248"/>
      <c r="X808" s="248"/>
      <c r="AA808" s="346"/>
      <c r="AF808" s="248"/>
    </row>
    <row r="809" spans="3:32" ht="15.75" customHeight="1">
      <c r="C809" s="346"/>
      <c r="F809" s="345"/>
      <c r="G809" s="345"/>
      <c r="H809" s="248"/>
      <c r="K809" s="346"/>
      <c r="P809" s="248"/>
      <c r="X809" s="248"/>
      <c r="AA809" s="346"/>
      <c r="AF809" s="248"/>
    </row>
    <row r="810" spans="3:32" ht="15.75" customHeight="1">
      <c r="C810" s="346"/>
      <c r="F810" s="345"/>
      <c r="G810" s="345"/>
      <c r="H810" s="248"/>
      <c r="K810" s="346"/>
      <c r="P810" s="248"/>
      <c r="X810" s="248"/>
      <c r="AA810" s="346"/>
      <c r="AF810" s="248"/>
    </row>
    <row r="811" spans="3:32" ht="15.75" customHeight="1">
      <c r="C811" s="346"/>
      <c r="F811" s="345"/>
      <c r="G811" s="345"/>
      <c r="H811" s="248"/>
      <c r="K811" s="346"/>
      <c r="P811" s="248"/>
      <c r="X811" s="248"/>
      <c r="AA811" s="346"/>
      <c r="AF811" s="248"/>
    </row>
    <row r="812" spans="3:32" ht="15.75" customHeight="1">
      <c r="C812" s="346"/>
      <c r="F812" s="345"/>
      <c r="G812" s="345"/>
      <c r="H812" s="248"/>
      <c r="K812" s="346"/>
      <c r="P812" s="248"/>
      <c r="X812" s="248"/>
      <c r="AA812" s="346"/>
      <c r="AF812" s="248"/>
    </row>
    <row r="813" spans="3:32" ht="15.75" customHeight="1">
      <c r="C813" s="346"/>
      <c r="F813" s="345"/>
      <c r="G813" s="345"/>
      <c r="H813" s="248"/>
      <c r="K813" s="346"/>
      <c r="P813" s="248"/>
      <c r="X813" s="248"/>
      <c r="AA813" s="346"/>
      <c r="AF813" s="248"/>
    </row>
    <row r="814" spans="3:32" ht="15.75" customHeight="1">
      <c r="C814" s="346"/>
      <c r="F814" s="345"/>
      <c r="G814" s="345"/>
      <c r="H814" s="248"/>
      <c r="K814" s="346"/>
      <c r="P814" s="248"/>
      <c r="X814" s="248"/>
      <c r="AA814" s="346"/>
      <c r="AF814" s="248"/>
    </row>
    <row r="815" spans="3:32" ht="15.75" customHeight="1">
      <c r="C815" s="346"/>
      <c r="F815" s="345"/>
      <c r="G815" s="345"/>
      <c r="H815" s="248"/>
      <c r="K815" s="346"/>
      <c r="P815" s="248"/>
      <c r="X815" s="248"/>
      <c r="AA815" s="346"/>
      <c r="AF815" s="248"/>
    </row>
    <row r="816" spans="3:32" ht="15.75" customHeight="1">
      <c r="C816" s="346"/>
      <c r="F816" s="345"/>
      <c r="G816" s="345"/>
      <c r="H816" s="248"/>
      <c r="K816" s="346"/>
      <c r="P816" s="248"/>
      <c r="X816" s="248"/>
      <c r="AA816" s="346"/>
      <c r="AF816" s="248"/>
    </row>
    <row r="817" spans="3:32" ht="15.75" customHeight="1">
      <c r="C817" s="346"/>
      <c r="F817" s="345"/>
      <c r="G817" s="345"/>
      <c r="H817" s="248"/>
      <c r="K817" s="346"/>
      <c r="P817" s="248"/>
      <c r="X817" s="248"/>
      <c r="AA817" s="346"/>
      <c r="AF817" s="248"/>
    </row>
    <row r="818" spans="3:32" ht="15.75" customHeight="1">
      <c r="C818" s="346"/>
      <c r="F818" s="345"/>
      <c r="G818" s="345"/>
      <c r="H818" s="248"/>
      <c r="K818" s="346"/>
      <c r="P818" s="248"/>
      <c r="X818" s="248"/>
      <c r="AA818" s="346"/>
      <c r="AF818" s="248"/>
    </row>
    <row r="819" spans="3:32" ht="15.75" customHeight="1">
      <c r="C819" s="346"/>
      <c r="F819" s="345"/>
      <c r="G819" s="345"/>
      <c r="H819" s="248"/>
      <c r="K819" s="346"/>
      <c r="P819" s="248"/>
      <c r="X819" s="248"/>
      <c r="AA819" s="346"/>
      <c r="AF819" s="248"/>
    </row>
    <row r="820" spans="3:32" ht="15.75" customHeight="1">
      <c r="C820" s="346"/>
      <c r="F820" s="345"/>
      <c r="G820" s="345"/>
      <c r="H820" s="248"/>
      <c r="K820" s="346"/>
      <c r="P820" s="248"/>
      <c r="X820" s="248"/>
      <c r="AA820" s="346"/>
      <c r="AF820" s="248"/>
    </row>
    <row r="821" spans="3:32" ht="15.75" customHeight="1">
      <c r="C821" s="346"/>
      <c r="F821" s="345"/>
      <c r="G821" s="345"/>
      <c r="H821" s="248"/>
      <c r="K821" s="346"/>
      <c r="P821" s="248"/>
      <c r="X821" s="248"/>
      <c r="AA821" s="346"/>
      <c r="AF821" s="248"/>
    </row>
    <row r="822" spans="3:32" ht="15.75" customHeight="1">
      <c r="C822" s="346"/>
      <c r="F822" s="345"/>
      <c r="G822" s="345"/>
      <c r="H822" s="248"/>
      <c r="K822" s="346"/>
      <c r="P822" s="248"/>
      <c r="X822" s="248"/>
      <c r="AA822" s="346"/>
      <c r="AF822" s="248"/>
    </row>
    <row r="823" spans="3:32" ht="15.75" customHeight="1">
      <c r="C823" s="346"/>
      <c r="F823" s="345"/>
      <c r="G823" s="345"/>
      <c r="H823" s="248"/>
      <c r="K823" s="346"/>
      <c r="P823" s="248"/>
      <c r="X823" s="248"/>
      <c r="AA823" s="346"/>
      <c r="AF823" s="248"/>
    </row>
    <row r="824" spans="3:32" ht="15.75" customHeight="1">
      <c r="C824" s="346"/>
      <c r="F824" s="345"/>
      <c r="G824" s="345"/>
      <c r="H824" s="248"/>
      <c r="K824" s="346"/>
      <c r="P824" s="248"/>
      <c r="X824" s="248"/>
      <c r="AA824" s="346"/>
      <c r="AF824" s="248"/>
    </row>
    <row r="825" spans="3:32" ht="15.75" customHeight="1">
      <c r="C825" s="346"/>
      <c r="F825" s="345"/>
      <c r="G825" s="345"/>
      <c r="H825" s="248"/>
      <c r="K825" s="346"/>
      <c r="P825" s="248"/>
      <c r="X825" s="248"/>
      <c r="AA825" s="346"/>
      <c r="AF825" s="248"/>
    </row>
    <row r="826" spans="3:32" ht="15.75" customHeight="1">
      <c r="C826" s="346"/>
      <c r="F826" s="345"/>
      <c r="G826" s="345"/>
      <c r="H826" s="248"/>
      <c r="K826" s="346"/>
      <c r="P826" s="248"/>
      <c r="X826" s="248"/>
      <c r="AA826" s="346"/>
      <c r="AF826" s="248"/>
    </row>
    <row r="827" spans="3:32" ht="15.75" customHeight="1">
      <c r="C827" s="346"/>
      <c r="F827" s="345"/>
      <c r="G827" s="345"/>
      <c r="H827" s="248"/>
      <c r="K827" s="346"/>
      <c r="P827" s="248"/>
      <c r="X827" s="248"/>
      <c r="AA827" s="346"/>
      <c r="AF827" s="248"/>
    </row>
    <row r="828" spans="3:32" ht="15.75" customHeight="1">
      <c r="C828" s="346"/>
      <c r="F828" s="345"/>
      <c r="G828" s="345"/>
      <c r="H828" s="248"/>
      <c r="K828" s="346"/>
      <c r="P828" s="248"/>
      <c r="X828" s="248"/>
      <c r="AA828" s="346"/>
      <c r="AF828" s="248"/>
    </row>
    <row r="829" spans="3:32" ht="15.75" customHeight="1">
      <c r="C829" s="346"/>
      <c r="F829" s="345"/>
      <c r="G829" s="345"/>
      <c r="H829" s="248"/>
      <c r="K829" s="346"/>
      <c r="P829" s="248"/>
      <c r="X829" s="248"/>
      <c r="AA829" s="346"/>
      <c r="AF829" s="248"/>
    </row>
    <row r="830" spans="3:32" ht="15.75" customHeight="1">
      <c r="C830" s="346"/>
      <c r="F830" s="345"/>
      <c r="G830" s="345"/>
      <c r="H830" s="248"/>
      <c r="K830" s="346"/>
      <c r="P830" s="248"/>
      <c r="X830" s="248"/>
      <c r="AA830" s="346"/>
      <c r="AF830" s="248"/>
    </row>
    <row r="831" spans="3:32" ht="15.75" customHeight="1">
      <c r="C831" s="346"/>
      <c r="F831" s="345"/>
      <c r="G831" s="345"/>
      <c r="H831" s="248"/>
      <c r="K831" s="346"/>
      <c r="P831" s="248"/>
      <c r="X831" s="248"/>
      <c r="AA831" s="346"/>
      <c r="AF831" s="248"/>
    </row>
    <row r="832" spans="3:32" ht="15.75" customHeight="1">
      <c r="C832" s="346"/>
      <c r="F832" s="345"/>
      <c r="G832" s="345"/>
      <c r="H832" s="248"/>
      <c r="K832" s="346"/>
      <c r="P832" s="248"/>
      <c r="X832" s="248"/>
      <c r="AA832" s="346"/>
      <c r="AF832" s="248"/>
    </row>
    <row r="833" spans="3:32" ht="15.75" customHeight="1">
      <c r="C833" s="346"/>
      <c r="F833" s="345"/>
      <c r="G833" s="345"/>
      <c r="H833" s="248"/>
      <c r="K833" s="346"/>
      <c r="P833" s="248"/>
      <c r="X833" s="248"/>
      <c r="AA833" s="346"/>
      <c r="AF833" s="248"/>
    </row>
    <row r="834" spans="3:32" ht="15.75" customHeight="1">
      <c r="C834" s="346"/>
      <c r="F834" s="345"/>
      <c r="G834" s="345"/>
      <c r="H834" s="248"/>
      <c r="K834" s="346"/>
      <c r="P834" s="248"/>
      <c r="X834" s="248"/>
      <c r="AA834" s="346"/>
      <c r="AF834" s="248"/>
    </row>
    <row r="835" spans="3:32" ht="15.75" customHeight="1">
      <c r="C835" s="346"/>
      <c r="F835" s="345"/>
      <c r="G835" s="345"/>
      <c r="H835" s="248"/>
      <c r="K835" s="346"/>
      <c r="P835" s="248"/>
      <c r="X835" s="248"/>
      <c r="AA835" s="346"/>
      <c r="AF835" s="248"/>
    </row>
    <row r="836" spans="3:32" ht="15.75" customHeight="1">
      <c r="C836" s="346"/>
      <c r="F836" s="345"/>
      <c r="G836" s="345"/>
      <c r="H836" s="248"/>
      <c r="K836" s="346"/>
      <c r="P836" s="248"/>
      <c r="X836" s="248"/>
      <c r="AA836" s="346"/>
      <c r="AF836" s="248"/>
    </row>
    <row r="837" spans="3:32" ht="15.75" customHeight="1">
      <c r="C837" s="346"/>
      <c r="F837" s="345"/>
      <c r="G837" s="345"/>
      <c r="H837" s="248"/>
      <c r="K837" s="346"/>
      <c r="P837" s="248"/>
      <c r="X837" s="248"/>
      <c r="AA837" s="346"/>
      <c r="AF837" s="248"/>
    </row>
    <row r="838" spans="3:32" ht="15.75" customHeight="1">
      <c r="C838" s="346"/>
      <c r="F838" s="345"/>
      <c r="G838" s="345"/>
      <c r="H838" s="248"/>
      <c r="K838" s="346"/>
      <c r="P838" s="248"/>
      <c r="X838" s="248"/>
      <c r="AA838" s="346"/>
      <c r="AF838" s="248"/>
    </row>
    <row r="839" spans="3:32" ht="15.75" customHeight="1">
      <c r="C839" s="346"/>
      <c r="F839" s="345"/>
      <c r="G839" s="345"/>
      <c r="H839" s="248"/>
      <c r="K839" s="346"/>
      <c r="P839" s="248"/>
      <c r="X839" s="248"/>
      <c r="AA839" s="346"/>
      <c r="AF839" s="248"/>
    </row>
    <row r="840" spans="3:32" ht="15.75" customHeight="1">
      <c r="C840" s="346"/>
      <c r="F840" s="345"/>
      <c r="G840" s="345"/>
      <c r="H840" s="248"/>
      <c r="K840" s="346"/>
      <c r="P840" s="248"/>
      <c r="X840" s="248"/>
      <c r="AA840" s="346"/>
      <c r="AF840" s="248"/>
    </row>
    <row r="841" spans="3:32" ht="15.75" customHeight="1">
      <c r="C841" s="346"/>
      <c r="F841" s="345"/>
      <c r="G841" s="345"/>
      <c r="H841" s="248"/>
      <c r="K841" s="346"/>
      <c r="P841" s="248"/>
      <c r="X841" s="248"/>
      <c r="AA841" s="346"/>
      <c r="AF841" s="248"/>
    </row>
    <row r="842" spans="3:32" ht="15.75" customHeight="1">
      <c r="C842" s="346"/>
      <c r="F842" s="345"/>
      <c r="G842" s="345"/>
      <c r="H842" s="248"/>
      <c r="K842" s="346"/>
      <c r="P842" s="248"/>
      <c r="X842" s="248"/>
      <c r="AA842" s="346"/>
      <c r="AF842" s="248"/>
    </row>
    <row r="843" spans="3:32" ht="15.75" customHeight="1">
      <c r="C843" s="346"/>
      <c r="F843" s="345"/>
      <c r="G843" s="345"/>
      <c r="H843" s="248"/>
      <c r="K843" s="346"/>
      <c r="P843" s="248"/>
      <c r="X843" s="248"/>
      <c r="AA843" s="346"/>
      <c r="AF843" s="248"/>
    </row>
    <row r="844" spans="3:32" ht="15.75" customHeight="1">
      <c r="C844" s="346"/>
      <c r="F844" s="345"/>
      <c r="G844" s="345"/>
      <c r="H844" s="248"/>
      <c r="K844" s="346"/>
      <c r="P844" s="248"/>
      <c r="X844" s="248"/>
      <c r="AA844" s="346"/>
      <c r="AF844" s="248"/>
    </row>
    <row r="845" spans="3:32" ht="15.75" customHeight="1">
      <c r="C845" s="346"/>
      <c r="F845" s="345"/>
      <c r="G845" s="345"/>
      <c r="H845" s="248"/>
      <c r="K845" s="346"/>
      <c r="P845" s="248"/>
      <c r="X845" s="248"/>
      <c r="AA845" s="346"/>
      <c r="AF845" s="248"/>
    </row>
    <row r="846" spans="3:32" ht="15.75" customHeight="1">
      <c r="C846" s="346"/>
      <c r="F846" s="345"/>
      <c r="G846" s="345"/>
      <c r="H846" s="248"/>
      <c r="K846" s="346"/>
      <c r="P846" s="248"/>
      <c r="X846" s="248"/>
      <c r="AA846" s="346"/>
      <c r="AF846" s="248"/>
    </row>
    <row r="847" spans="3:32" ht="15.75" customHeight="1">
      <c r="C847" s="346"/>
      <c r="F847" s="345"/>
      <c r="G847" s="345"/>
      <c r="H847" s="248"/>
      <c r="K847" s="346"/>
      <c r="P847" s="248"/>
      <c r="X847" s="248"/>
      <c r="AA847" s="346"/>
      <c r="AF847" s="248"/>
    </row>
    <row r="848" spans="3:32" ht="15.75" customHeight="1">
      <c r="C848" s="346"/>
      <c r="F848" s="345"/>
      <c r="G848" s="345"/>
      <c r="H848" s="248"/>
      <c r="K848" s="346"/>
      <c r="P848" s="248"/>
      <c r="X848" s="248"/>
      <c r="AA848" s="346"/>
      <c r="AF848" s="248"/>
    </row>
    <row r="849" spans="3:32" ht="15.75" customHeight="1">
      <c r="C849" s="346"/>
      <c r="F849" s="345"/>
      <c r="G849" s="345"/>
      <c r="H849" s="248"/>
      <c r="K849" s="346"/>
      <c r="P849" s="248"/>
      <c r="X849" s="248"/>
      <c r="AA849" s="346"/>
      <c r="AF849" s="248"/>
    </row>
    <row r="850" spans="3:32" ht="15.75" customHeight="1">
      <c r="C850" s="346"/>
      <c r="F850" s="345"/>
      <c r="G850" s="345"/>
      <c r="H850" s="248"/>
      <c r="K850" s="346"/>
      <c r="P850" s="248"/>
      <c r="X850" s="248"/>
      <c r="AA850" s="346"/>
      <c r="AF850" s="248"/>
    </row>
    <row r="851" spans="3:32" ht="15.75" customHeight="1">
      <c r="C851" s="346"/>
      <c r="F851" s="345"/>
      <c r="G851" s="345"/>
      <c r="H851" s="248"/>
      <c r="K851" s="346"/>
      <c r="P851" s="248"/>
      <c r="X851" s="248"/>
      <c r="AA851" s="346"/>
      <c r="AF851" s="248"/>
    </row>
    <row r="852" spans="3:32" ht="15.75" customHeight="1">
      <c r="C852" s="346"/>
      <c r="F852" s="345"/>
      <c r="G852" s="345"/>
      <c r="H852" s="248"/>
      <c r="K852" s="346"/>
      <c r="P852" s="248"/>
      <c r="X852" s="248"/>
      <c r="AA852" s="346"/>
      <c r="AF852" s="248"/>
    </row>
    <row r="853" spans="3:32" ht="15.75" customHeight="1">
      <c r="C853" s="346"/>
      <c r="F853" s="345"/>
      <c r="G853" s="345"/>
      <c r="H853" s="248"/>
      <c r="K853" s="346"/>
      <c r="P853" s="248"/>
      <c r="X853" s="248"/>
      <c r="AA853" s="346"/>
      <c r="AF853" s="248"/>
    </row>
    <row r="854" spans="3:32" ht="15.75" customHeight="1">
      <c r="C854" s="346"/>
      <c r="F854" s="345"/>
      <c r="G854" s="345"/>
      <c r="H854" s="248"/>
      <c r="K854" s="346"/>
      <c r="P854" s="248"/>
      <c r="X854" s="248"/>
      <c r="AA854" s="346"/>
      <c r="AF854" s="248"/>
    </row>
    <row r="855" spans="3:32" ht="15.75" customHeight="1">
      <c r="C855" s="346"/>
      <c r="F855" s="345"/>
      <c r="G855" s="345"/>
      <c r="H855" s="248"/>
      <c r="K855" s="346"/>
      <c r="P855" s="248"/>
      <c r="X855" s="248"/>
      <c r="AA855" s="346"/>
      <c r="AF855" s="248"/>
    </row>
    <row r="856" spans="3:32" ht="15.75" customHeight="1">
      <c r="C856" s="346"/>
      <c r="F856" s="345"/>
      <c r="G856" s="345"/>
      <c r="H856" s="248"/>
      <c r="K856" s="346"/>
      <c r="P856" s="248"/>
      <c r="X856" s="248"/>
      <c r="AA856" s="346"/>
      <c r="AF856" s="248"/>
    </row>
    <row r="857" spans="3:32" ht="15.75" customHeight="1">
      <c r="C857" s="346"/>
      <c r="F857" s="345"/>
      <c r="G857" s="345"/>
      <c r="H857" s="248"/>
      <c r="K857" s="346"/>
      <c r="P857" s="248"/>
      <c r="X857" s="248"/>
      <c r="AA857" s="346"/>
      <c r="AF857" s="248"/>
    </row>
    <row r="858" spans="3:32" ht="15.75" customHeight="1">
      <c r="C858" s="346"/>
      <c r="F858" s="345"/>
      <c r="G858" s="345"/>
      <c r="H858" s="248"/>
      <c r="K858" s="346"/>
      <c r="P858" s="248"/>
      <c r="X858" s="248"/>
      <c r="AA858" s="346"/>
      <c r="AF858" s="248"/>
    </row>
    <row r="859" spans="3:32" ht="15.75" customHeight="1">
      <c r="C859" s="346"/>
      <c r="F859" s="345"/>
      <c r="G859" s="345"/>
      <c r="H859" s="248"/>
      <c r="K859" s="346"/>
      <c r="P859" s="248"/>
      <c r="X859" s="248"/>
      <c r="AA859" s="346"/>
      <c r="AF859" s="248"/>
    </row>
    <row r="860" spans="3:32" ht="15.75" customHeight="1">
      <c r="C860" s="346"/>
      <c r="F860" s="345"/>
      <c r="G860" s="345"/>
      <c r="H860" s="248"/>
      <c r="K860" s="346"/>
      <c r="P860" s="248"/>
      <c r="X860" s="248"/>
      <c r="AA860" s="346"/>
      <c r="AF860" s="248"/>
    </row>
    <row r="861" spans="3:32" ht="15.75" customHeight="1">
      <c r="C861" s="346"/>
      <c r="F861" s="345"/>
      <c r="G861" s="345"/>
      <c r="H861" s="248"/>
      <c r="K861" s="346"/>
      <c r="P861" s="248"/>
      <c r="X861" s="248"/>
      <c r="AA861" s="346"/>
      <c r="AF861" s="248"/>
    </row>
    <row r="862" spans="3:32" ht="15.75" customHeight="1">
      <c r="C862" s="346"/>
      <c r="F862" s="345"/>
      <c r="G862" s="345"/>
      <c r="H862" s="248"/>
      <c r="K862" s="346"/>
      <c r="P862" s="248"/>
      <c r="X862" s="248"/>
      <c r="AA862" s="346"/>
      <c r="AF862" s="248"/>
    </row>
    <row r="863" spans="3:32" ht="15.75" customHeight="1">
      <c r="C863" s="346"/>
      <c r="F863" s="345"/>
      <c r="G863" s="345"/>
      <c r="H863" s="248"/>
      <c r="K863" s="346"/>
      <c r="P863" s="248"/>
      <c r="X863" s="248"/>
      <c r="AA863" s="346"/>
      <c r="AF863" s="248"/>
    </row>
    <row r="864" spans="3:32" ht="15.75" customHeight="1">
      <c r="C864" s="346"/>
      <c r="F864" s="345"/>
      <c r="G864" s="345"/>
      <c r="H864" s="248"/>
      <c r="K864" s="346"/>
      <c r="P864" s="248"/>
      <c r="X864" s="248"/>
      <c r="AA864" s="346"/>
      <c r="AF864" s="248"/>
    </row>
    <row r="865" spans="3:32" ht="15.75" customHeight="1">
      <c r="C865" s="346"/>
      <c r="F865" s="345"/>
      <c r="G865" s="345"/>
      <c r="H865" s="248"/>
      <c r="K865" s="346"/>
      <c r="P865" s="248"/>
      <c r="X865" s="248"/>
      <c r="AA865" s="346"/>
      <c r="AF865" s="248"/>
    </row>
    <row r="866" spans="3:32" ht="15.75" customHeight="1">
      <c r="C866" s="346"/>
      <c r="F866" s="345"/>
      <c r="G866" s="345"/>
      <c r="H866" s="248"/>
      <c r="K866" s="346"/>
      <c r="P866" s="248"/>
      <c r="X866" s="248"/>
      <c r="AA866" s="346"/>
      <c r="AF866" s="248"/>
    </row>
    <row r="867" spans="3:32" ht="15.75" customHeight="1">
      <c r="C867" s="346"/>
      <c r="F867" s="345"/>
      <c r="G867" s="345"/>
      <c r="H867" s="248"/>
      <c r="K867" s="346"/>
      <c r="P867" s="248"/>
      <c r="X867" s="248"/>
      <c r="AA867" s="346"/>
      <c r="AF867" s="248"/>
    </row>
    <row r="868" spans="3:32" ht="15.75" customHeight="1">
      <c r="C868" s="346"/>
      <c r="F868" s="345"/>
      <c r="G868" s="345"/>
      <c r="H868" s="248"/>
      <c r="K868" s="346"/>
      <c r="P868" s="248"/>
      <c r="X868" s="248"/>
      <c r="AA868" s="346"/>
      <c r="AF868" s="248"/>
    </row>
    <row r="869" spans="3:32" ht="15.75" customHeight="1">
      <c r="C869" s="346"/>
      <c r="F869" s="345"/>
      <c r="G869" s="345"/>
      <c r="H869" s="248"/>
      <c r="K869" s="346"/>
      <c r="P869" s="248"/>
      <c r="X869" s="248"/>
      <c r="AA869" s="346"/>
      <c r="AF869" s="248"/>
    </row>
    <row r="870" spans="3:32" ht="15.75" customHeight="1">
      <c r="C870" s="346"/>
      <c r="F870" s="345"/>
      <c r="G870" s="345"/>
      <c r="H870" s="248"/>
      <c r="K870" s="346"/>
      <c r="P870" s="248"/>
      <c r="X870" s="248"/>
      <c r="AA870" s="346"/>
      <c r="AF870" s="248"/>
    </row>
    <row r="871" spans="3:32" ht="15.75" customHeight="1">
      <c r="C871" s="346"/>
      <c r="F871" s="345"/>
      <c r="G871" s="345"/>
      <c r="H871" s="248"/>
      <c r="K871" s="346"/>
      <c r="P871" s="248"/>
      <c r="X871" s="248"/>
      <c r="AA871" s="346"/>
      <c r="AF871" s="248"/>
    </row>
    <row r="872" spans="3:32" ht="15.75" customHeight="1">
      <c r="C872" s="346"/>
      <c r="F872" s="345"/>
      <c r="G872" s="345"/>
      <c r="H872" s="248"/>
      <c r="K872" s="346"/>
      <c r="P872" s="248"/>
      <c r="X872" s="248"/>
      <c r="AA872" s="346"/>
      <c r="AF872" s="248"/>
    </row>
    <row r="873" spans="3:32" ht="15.75" customHeight="1">
      <c r="C873" s="346"/>
      <c r="F873" s="345"/>
      <c r="G873" s="345"/>
      <c r="H873" s="248"/>
      <c r="K873" s="346"/>
      <c r="P873" s="248"/>
      <c r="X873" s="248"/>
      <c r="AA873" s="346"/>
      <c r="AF873" s="248"/>
    </row>
    <row r="874" spans="3:32" ht="15.75" customHeight="1">
      <c r="C874" s="346"/>
      <c r="F874" s="345"/>
      <c r="G874" s="345"/>
      <c r="H874" s="248"/>
      <c r="K874" s="346"/>
      <c r="P874" s="248"/>
      <c r="X874" s="248"/>
      <c r="AA874" s="346"/>
      <c r="AF874" s="248"/>
    </row>
    <row r="875" spans="3:32" ht="15.75" customHeight="1">
      <c r="C875" s="346"/>
      <c r="F875" s="345"/>
      <c r="G875" s="345"/>
      <c r="H875" s="248"/>
      <c r="K875" s="346"/>
      <c r="P875" s="248"/>
      <c r="X875" s="248"/>
      <c r="AA875" s="346"/>
      <c r="AF875" s="248"/>
    </row>
    <row r="876" spans="3:32" ht="15.75" customHeight="1">
      <c r="C876" s="346"/>
      <c r="F876" s="345"/>
      <c r="G876" s="345"/>
      <c r="H876" s="248"/>
      <c r="K876" s="346"/>
      <c r="P876" s="248"/>
      <c r="X876" s="248"/>
      <c r="AA876" s="346"/>
      <c r="AF876" s="248"/>
    </row>
    <row r="877" spans="3:32" ht="15.75" customHeight="1">
      <c r="C877" s="346"/>
      <c r="F877" s="345"/>
      <c r="G877" s="345"/>
      <c r="H877" s="248"/>
      <c r="K877" s="346"/>
      <c r="P877" s="248"/>
      <c r="X877" s="248"/>
      <c r="AA877" s="346"/>
      <c r="AF877" s="248"/>
    </row>
    <row r="878" spans="3:32" ht="15.75" customHeight="1">
      <c r="C878" s="346"/>
      <c r="F878" s="345"/>
      <c r="G878" s="345"/>
      <c r="H878" s="248"/>
      <c r="K878" s="346"/>
      <c r="P878" s="248"/>
      <c r="X878" s="248"/>
      <c r="AA878" s="346"/>
      <c r="AF878" s="248"/>
    </row>
    <row r="879" spans="3:32" ht="15.75" customHeight="1">
      <c r="C879" s="346"/>
      <c r="F879" s="345"/>
      <c r="G879" s="345"/>
      <c r="H879" s="248"/>
      <c r="K879" s="346"/>
      <c r="P879" s="248"/>
      <c r="X879" s="248"/>
      <c r="AA879" s="346"/>
      <c r="AF879" s="248"/>
    </row>
    <row r="880" spans="3:32" ht="15.75" customHeight="1">
      <c r="C880" s="346"/>
      <c r="F880" s="345"/>
      <c r="G880" s="345"/>
      <c r="H880" s="248"/>
      <c r="K880" s="346"/>
      <c r="P880" s="248"/>
      <c r="X880" s="248"/>
      <c r="AA880" s="346"/>
      <c r="AF880" s="248"/>
    </row>
    <row r="881" spans="3:32" ht="15.75" customHeight="1">
      <c r="C881" s="346"/>
      <c r="F881" s="345"/>
      <c r="G881" s="345"/>
      <c r="H881" s="248"/>
      <c r="K881" s="346"/>
      <c r="P881" s="248"/>
      <c r="X881" s="248"/>
      <c r="AA881" s="346"/>
      <c r="AF881" s="248"/>
    </row>
    <row r="882" spans="3:32" ht="15.75" customHeight="1">
      <c r="C882" s="346"/>
      <c r="F882" s="345"/>
      <c r="G882" s="345"/>
      <c r="H882" s="248"/>
      <c r="K882" s="346"/>
      <c r="P882" s="248"/>
      <c r="X882" s="248"/>
      <c r="AA882" s="346"/>
      <c r="AF882" s="248"/>
    </row>
    <row r="883" spans="3:32" ht="15.75" customHeight="1">
      <c r="C883" s="346"/>
      <c r="F883" s="345"/>
      <c r="G883" s="345"/>
      <c r="H883" s="248"/>
      <c r="K883" s="346"/>
      <c r="P883" s="248"/>
      <c r="X883" s="248"/>
      <c r="AA883" s="346"/>
      <c r="AF883" s="248"/>
    </row>
    <row r="884" spans="3:32" ht="15.75" customHeight="1">
      <c r="C884" s="346"/>
      <c r="F884" s="345"/>
      <c r="G884" s="345"/>
      <c r="H884" s="248"/>
      <c r="K884" s="346"/>
      <c r="P884" s="248"/>
      <c r="X884" s="248"/>
      <c r="AA884" s="346"/>
      <c r="AF884" s="248"/>
    </row>
    <row r="885" spans="3:32" ht="15.75" customHeight="1">
      <c r="C885" s="346"/>
      <c r="F885" s="345"/>
      <c r="G885" s="345"/>
      <c r="H885" s="248"/>
      <c r="K885" s="346"/>
      <c r="P885" s="248"/>
      <c r="X885" s="248"/>
      <c r="AA885" s="346"/>
      <c r="AF885" s="248"/>
    </row>
    <row r="886" spans="3:32" ht="15.75" customHeight="1">
      <c r="C886" s="346"/>
      <c r="F886" s="345"/>
      <c r="G886" s="345"/>
      <c r="H886" s="248"/>
      <c r="K886" s="346"/>
      <c r="P886" s="248"/>
      <c r="X886" s="248"/>
      <c r="AA886" s="346"/>
      <c r="AF886" s="248"/>
    </row>
    <row r="887" spans="3:32" ht="15.75" customHeight="1">
      <c r="C887" s="346"/>
      <c r="F887" s="345"/>
      <c r="G887" s="345"/>
      <c r="H887" s="248"/>
      <c r="K887" s="346"/>
      <c r="P887" s="248"/>
      <c r="X887" s="248"/>
      <c r="AA887" s="346"/>
      <c r="AF887" s="248"/>
    </row>
    <row r="888" spans="3:32" ht="15.75" customHeight="1">
      <c r="C888" s="346"/>
      <c r="F888" s="345"/>
      <c r="G888" s="345"/>
      <c r="H888" s="248"/>
      <c r="K888" s="346"/>
      <c r="P888" s="248"/>
      <c r="X888" s="248"/>
      <c r="AA888" s="346"/>
      <c r="AF888" s="248"/>
    </row>
    <row r="889" spans="3:32" ht="15.75" customHeight="1">
      <c r="C889" s="346"/>
      <c r="F889" s="345"/>
      <c r="G889" s="345"/>
      <c r="H889" s="248"/>
      <c r="K889" s="346"/>
      <c r="P889" s="248"/>
      <c r="X889" s="248"/>
      <c r="AA889" s="346"/>
      <c r="AF889" s="248"/>
    </row>
    <row r="890" spans="3:32" ht="15.75" customHeight="1">
      <c r="C890" s="346"/>
      <c r="F890" s="345"/>
      <c r="G890" s="345"/>
      <c r="H890" s="248"/>
      <c r="K890" s="346"/>
      <c r="P890" s="248"/>
      <c r="X890" s="248"/>
      <c r="AA890" s="346"/>
      <c r="AF890" s="248"/>
    </row>
    <row r="891" spans="3:32" ht="15.75" customHeight="1">
      <c r="C891" s="346"/>
      <c r="F891" s="345"/>
      <c r="G891" s="345"/>
      <c r="H891" s="248"/>
      <c r="K891" s="346"/>
      <c r="P891" s="248"/>
      <c r="X891" s="248"/>
      <c r="AA891" s="346"/>
      <c r="AF891" s="248"/>
    </row>
    <row r="892" spans="3:32" ht="15.75" customHeight="1">
      <c r="C892" s="346"/>
      <c r="F892" s="345"/>
      <c r="G892" s="345"/>
      <c r="H892" s="248"/>
      <c r="K892" s="346"/>
      <c r="P892" s="248"/>
      <c r="X892" s="248"/>
      <c r="AA892" s="346"/>
      <c r="AF892" s="248"/>
    </row>
    <row r="893" spans="3:32" ht="15.75" customHeight="1">
      <c r="C893" s="346"/>
      <c r="F893" s="345"/>
      <c r="G893" s="345"/>
      <c r="H893" s="248"/>
      <c r="K893" s="346"/>
      <c r="P893" s="248"/>
      <c r="X893" s="248"/>
      <c r="AA893" s="346"/>
      <c r="AF893" s="248"/>
    </row>
    <row r="894" spans="3:32" ht="15.75" customHeight="1">
      <c r="C894" s="346"/>
      <c r="F894" s="345"/>
      <c r="G894" s="345"/>
      <c r="H894" s="248"/>
      <c r="K894" s="346"/>
      <c r="P894" s="248"/>
      <c r="X894" s="248"/>
      <c r="AA894" s="346"/>
      <c r="AF894" s="248"/>
    </row>
    <row r="895" spans="3:32" ht="15.75" customHeight="1">
      <c r="C895" s="346"/>
      <c r="F895" s="345"/>
      <c r="G895" s="345"/>
      <c r="H895" s="248"/>
      <c r="K895" s="346"/>
      <c r="P895" s="248"/>
      <c r="X895" s="248"/>
      <c r="AA895" s="346"/>
      <c r="AF895" s="248"/>
    </row>
    <row r="896" spans="3:32" ht="15.75" customHeight="1">
      <c r="C896" s="346"/>
      <c r="F896" s="345"/>
      <c r="G896" s="345"/>
      <c r="H896" s="248"/>
      <c r="K896" s="346"/>
      <c r="P896" s="248"/>
      <c r="X896" s="248"/>
      <c r="AA896" s="346"/>
      <c r="AF896" s="248"/>
    </row>
    <row r="897" spans="3:32" ht="15.75" customHeight="1">
      <c r="C897" s="346"/>
      <c r="F897" s="345"/>
      <c r="G897" s="345"/>
      <c r="H897" s="248"/>
      <c r="K897" s="346"/>
      <c r="P897" s="248"/>
      <c r="X897" s="248"/>
      <c r="AA897" s="346"/>
      <c r="AF897" s="248"/>
    </row>
    <row r="898" spans="3:32" ht="15.75" customHeight="1">
      <c r="C898" s="346"/>
      <c r="F898" s="345"/>
      <c r="G898" s="345"/>
      <c r="H898" s="248"/>
      <c r="K898" s="346"/>
      <c r="P898" s="248"/>
      <c r="X898" s="248"/>
      <c r="AA898" s="346"/>
      <c r="AF898" s="248"/>
    </row>
    <row r="899" spans="3:32" ht="15.75" customHeight="1">
      <c r="C899" s="346"/>
      <c r="F899" s="345"/>
      <c r="G899" s="345"/>
      <c r="H899" s="248"/>
      <c r="K899" s="346"/>
      <c r="P899" s="248"/>
      <c r="X899" s="248"/>
      <c r="AA899" s="346"/>
      <c r="AF899" s="248"/>
    </row>
    <row r="900" spans="3:32" ht="15.75" customHeight="1">
      <c r="C900" s="346"/>
      <c r="F900" s="345"/>
      <c r="G900" s="345"/>
      <c r="H900" s="248"/>
      <c r="K900" s="346"/>
      <c r="P900" s="248"/>
      <c r="X900" s="248"/>
      <c r="AA900" s="346"/>
      <c r="AF900" s="248"/>
    </row>
    <row r="901" spans="3:32" ht="15.75" customHeight="1">
      <c r="C901" s="346"/>
      <c r="F901" s="345"/>
      <c r="G901" s="345"/>
      <c r="H901" s="248"/>
      <c r="K901" s="346"/>
      <c r="P901" s="248"/>
      <c r="X901" s="248"/>
      <c r="AA901" s="346"/>
      <c r="AF901" s="248"/>
    </row>
    <row r="902" spans="3:32" ht="15.75" customHeight="1">
      <c r="C902" s="346"/>
      <c r="F902" s="345"/>
      <c r="G902" s="345"/>
      <c r="H902" s="248"/>
      <c r="K902" s="346"/>
      <c r="P902" s="248"/>
      <c r="X902" s="248"/>
      <c r="AA902" s="346"/>
      <c r="AF902" s="248"/>
    </row>
    <row r="903" spans="3:32" ht="15.75" customHeight="1">
      <c r="C903" s="346"/>
      <c r="F903" s="345"/>
      <c r="G903" s="345"/>
      <c r="H903" s="248"/>
      <c r="K903" s="346"/>
      <c r="P903" s="248"/>
      <c r="X903" s="248"/>
      <c r="AA903" s="346"/>
      <c r="AF903" s="248"/>
    </row>
    <row r="904" spans="3:32" ht="15.75" customHeight="1">
      <c r="C904" s="346"/>
      <c r="F904" s="345"/>
      <c r="G904" s="345"/>
      <c r="H904" s="248"/>
      <c r="K904" s="346"/>
      <c r="P904" s="248"/>
      <c r="X904" s="248"/>
      <c r="AA904" s="346"/>
      <c r="AF904" s="248"/>
    </row>
    <row r="905" spans="3:32" ht="15.75" customHeight="1">
      <c r="C905" s="346"/>
      <c r="F905" s="345"/>
      <c r="G905" s="345"/>
      <c r="H905" s="248"/>
      <c r="K905" s="346"/>
      <c r="P905" s="248"/>
      <c r="X905" s="248"/>
      <c r="AA905" s="346"/>
      <c r="AF905" s="248"/>
    </row>
    <row r="906" spans="3:32" ht="15.75" customHeight="1">
      <c r="C906" s="346"/>
      <c r="F906" s="345"/>
      <c r="G906" s="345"/>
      <c r="H906" s="248"/>
      <c r="K906" s="346"/>
      <c r="P906" s="248"/>
      <c r="X906" s="248"/>
      <c r="AA906" s="346"/>
      <c r="AF906" s="248"/>
    </row>
    <row r="907" spans="3:32" ht="15.75" customHeight="1">
      <c r="C907" s="346"/>
      <c r="F907" s="345"/>
      <c r="G907" s="345"/>
      <c r="H907" s="248"/>
      <c r="K907" s="346"/>
      <c r="P907" s="248"/>
      <c r="X907" s="248"/>
      <c r="AA907" s="346"/>
      <c r="AF907" s="248"/>
    </row>
    <row r="908" spans="3:32" ht="15.75" customHeight="1">
      <c r="C908" s="346"/>
      <c r="F908" s="345"/>
      <c r="G908" s="345"/>
      <c r="H908" s="248"/>
      <c r="K908" s="346"/>
      <c r="P908" s="248"/>
      <c r="X908" s="248"/>
      <c r="AA908" s="346"/>
      <c r="AF908" s="248"/>
    </row>
    <row r="909" spans="3:32" ht="15.75" customHeight="1">
      <c r="C909" s="346"/>
      <c r="F909" s="345"/>
      <c r="G909" s="345"/>
      <c r="H909" s="248"/>
      <c r="K909" s="346"/>
      <c r="P909" s="248"/>
      <c r="X909" s="248"/>
      <c r="AA909" s="346"/>
      <c r="AF909" s="248"/>
    </row>
    <row r="910" spans="3:32" ht="15.75" customHeight="1">
      <c r="C910" s="346"/>
      <c r="F910" s="345"/>
      <c r="G910" s="345"/>
      <c r="H910" s="248"/>
      <c r="K910" s="346"/>
      <c r="P910" s="248"/>
      <c r="X910" s="248"/>
      <c r="AA910" s="346"/>
      <c r="AF910" s="248"/>
    </row>
    <row r="911" spans="3:32" ht="15.75" customHeight="1">
      <c r="C911" s="346"/>
      <c r="F911" s="345"/>
      <c r="G911" s="345"/>
      <c r="H911" s="248"/>
      <c r="K911" s="346"/>
      <c r="P911" s="248"/>
      <c r="X911" s="248"/>
      <c r="AA911" s="346"/>
      <c r="AF911" s="248"/>
    </row>
    <row r="912" spans="3:32" ht="15.75" customHeight="1">
      <c r="C912" s="346"/>
      <c r="F912" s="345"/>
      <c r="G912" s="345"/>
      <c r="H912" s="248"/>
      <c r="K912" s="346"/>
      <c r="P912" s="248"/>
      <c r="X912" s="248"/>
      <c r="AA912" s="346"/>
      <c r="AF912" s="248"/>
    </row>
    <row r="913" spans="3:32" ht="15.75" customHeight="1">
      <c r="C913" s="346"/>
      <c r="F913" s="345"/>
      <c r="G913" s="345"/>
      <c r="H913" s="248"/>
      <c r="K913" s="346"/>
      <c r="P913" s="248"/>
      <c r="X913" s="248"/>
      <c r="AA913" s="346"/>
      <c r="AF913" s="248"/>
    </row>
    <row r="914" spans="3:32" ht="15.75" customHeight="1">
      <c r="C914" s="346"/>
      <c r="F914" s="345"/>
      <c r="G914" s="345"/>
      <c r="H914" s="248"/>
      <c r="K914" s="346"/>
      <c r="P914" s="248"/>
      <c r="X914" s="248"/>
      <c r="AA914" s="346"/>
      <c r="AF914" s="248"/>
    </row>
    <row r="915" spans="3:32" ht="15.75" customHeight="1">
      <c r="C915" s="346"/>
      <c r="F915" s="345"/>
      <c r="G915" s="345"/>
      <c r="H915" s="248"/>
      <c r="K915" s="346"/>
      <c r="P915" s="248"/>
      <c r="X915" s="248"/>
      <c r="AA915" s="346"/>
      <c r="AF915" s="248"/>
    </row>
    <row r="916" spans="3:32" ht="15.75" customHeight="1">
      <c r="C916" s="346"/>
      <c r="F916" s="345"/>
      <c r="G916" s="345"/>
      <c r="H916" s="248"/>
      <c r="K916" s="346"/>
      <c r="P916" s="248"/>
      <c r="X916" s="248"/>
      <c r="AA916" s="346"/>
      <c r="AF916" s="248"/>
    </row>
    <row r="917" spans="3:32" ht="15.75" customHeight="1">
      <c r="C917" s="346"/>
      <c r="F917" s="345"/>
      <c r="G917" s="345"/>
      <c r="H917" s="248"/>
      <c r="K917" s="346"/>
      <c r="P917" s="248"/>
      <c r="X917" s="248"/>
      <c r="AA917" s="346"/>
      <c r="AF917" s="248"/>
    </row>
    <row r="918" spans="3:32" ht="15.75" customHeight="1">
      <c r="C918" s="346"/>
      <c r="F918" s="345"/>
      <c r="G918" s="345"/>
      <c r="H918" s="248"/>
      <c r="K918" s="346"/>
      <c r="P918" s="248"/>
      <c r="X918" s="248"/>
      <c r="AA918" s="346"/>
      <c r="AF918" s="248"/>
    </row>
    <row r="919" spans="3:32" ht="15.75" customHeight="1">
      <c r="C919" s="346"/>
      <c r="F919" s="345"/>
      <c r="G919" s="345"/>
      <c r="H919" s="248"/>
      <c r="K919" s="346"/>
      <c r="P919" s="248"/>
      <c r="X919" s="248"/>
      <c r="AA919" s="346"/>
      <c r="AF919" s="248"/>
    </row>
    <row r="920" spans="3:32" ht="15.75" customHeight="1">
      <c r="C920" s="346"/>
      <c r="F920" s="345"/>
      <c r="G920" s="345"/>
      <c r="H920" s="248"/>
      <c r="K920" s="346"/>
      <c r="P920" s="248"/>
      <c r="X920" s="248"/>
      <c r="AA920" s="346"/>
      <c r="AF920" s="248"/>
    </row>
    <row r="921" spans="3:32" ht="15.75" customHeight="1">
      <c r="C921" s="346"/>
      <c r="F921" s="345"/>
      <c r="G921" s="345"/>
      <c r="H921" s="248"/>
      <c r="K921" s="346"/>
      <c r="P921" s="248"/>
      <c r="X921" s="248"/>
      <c r="AA921" s="346"/>
      <c r="AF921" s="248"/>
    </row>
    <row r="922" spans="3:32" ht="15.75" customHeight="1">
      <c r="C922" s="346"/>
      <c r="F922" s="345"/>
      <c r="G922" s="345"/>
      <c r="H922" s="248"/>
      <c r="K922" s="346"/>
      <c r="P922" s="248"/>
      <c r="X922" s="248"/>
      <c r="AA922" s="346"/>
      <c r="AF922" s="248"/>
    </row>
    <row r="923" spans="3:32" ht="15.75" customHeight="1">
      <c r="C923" s="346"/>
      <c r="F923" s="345"/>
      <c r="G923" s="345"/>
      <c r="H923" s="248"/>
      <c r="K923" s="346"/>
      <c r="P923" s="248"/>
      <c r="X923" s="248"/>
      <c r="AA923" s="346"/>
      <c r="AF923" s="248"/>
    </row>
    <row r="924" spans="3:32" ht="15.75" customHeight="1">
      <c r="C924" s="346"/>
      <c r="F924" s="345"/>
      <c r="G924" s="345"/>
      <c r="H924" s="248"/>
      <c r="K924" s="346"/>
      <c r="P924" s="248"/>
      <c r="X924" s="248"/>
      <c r="AA924" s="346"/>
      <c r="AF924" s="248"/>
    </row>
    <row r="925" spans="3:32" ht="15.75" customHeight="1">
      <c r="C925" s="346"/>
      <c r="F925" s="345"/>
      <c r="G925" s="345"/>
      <c r="H925" s="248"/>
      <c r="K925" s="346"/>
      <c r="P925" s="248"/>
      <c r="X925" s="248"/>
      <c r="AA925" s="346"/>
      <c r="AF925" s="248"/>
    </row>
    <row r="926" spans="3:32" ht="15.75" customHeight="1">
      <c r="C926" s="346"/>
      <c r="F926" s="345"/>
      <c r="G926" s="345"/>
      <c r="H926" s="248"/>
      <c r="K926" s="346"/>
      <c r="P926" s="248"/>
      <c r="X926" s="248"/>
      <c r="AA926" s="346"/>
      <c r="AF926" s="248"/>
    </row>
    <row r="927" spans="3:32" ht="15.75" customHeight="1">
      <c r="C927" s="346"/>
      <c r="F927" s="345"/>
      <c r="G927" s="345"/>
      <c r="H927" s="248"/>
      <c r="K927" s="346"/>
      <c r="P927" s="248"/>
      <c r="X927" s="248"/>
      <c r="AA927" s="346"/>
      <c r="AF927" s="248"/>
    </row>
    <row r="928" spans="3:32" ht="15.75" customHeight="1">
      <c r="C928" s="346"/>
      <c r="F928" s="345"/>
      <c r="G928" s="345"/>
      <c r="H928" s="248"/>
      <c r="K928" s="346"/>
      <c r="P928" s="248"/>
      <c r="X928" s="248"/>
      <c r="AA928" s="346"/>
      <c r="AF928" s="248"/>
    </row>
    <row r="929" spans="3:32" ht="15.75" customHeight="1">
      <c r="C929" s="346"/>
      <c r="F929" s="345"/>
      <c r="G929" s="345"/>
      <c r="H929" s="248"/>
      <c r="K929" s="346"/>
      <c r="P929" s="248"/>
      <c r="X929" s="248"/>
      <c r="AA929" s="346"/>
      <c r="AF929" s="248"/>
    </row>
    <row r="930" spans="3:32" ht="15.75" customHeight="1">
      <c r="C930" s="346"/>
      <c r="F930" s="345"/>
      <c r="G930" s="345"/>
      <c r="H930" s="248"/>
      <c r="K930" s="346"/>
      <c r="P930" s="248"/>
      <c r="X930" s="248"/>
      <c r="AA930" s="346"/>
      <c r="AF930" s="248"/>
    </row>
    <row r="931" spans="3:32" ht="15.75" customHeight="1">
      <c r="C931" s="346"/>
      <c r="F931" s="345"/>
      <c r="G931" s="345"/>
      <c r="H931" s="248"/>
      <c r="K931" s="346"/>
      <c r="P931" s="248"/>
      <c r="X931" s="248"/>
      <c r="AA931" s="346"/>
      <c r="AF931" s="248"/>
    </row>
    <row r="932" spans="3:32" ht="15.75" customHeight="1">
      <c r="C932" s="346"/>
      <c r="F932" s="345"/>
      <c r="G932" s="345"/>
      <c r="H932" s="248"/>
      <c r="K932" s="346"/>
      <c r="P932" s="248"/>
      <c r="X932" s="248"/>
      <c r="AA932" s="346"/>
      <c r="AF932" s="248"/>
    </row>
    <row r="933" spans="3:32" ht="15.75" customHeight="1">
      <c r="C933" s="346"/>
      <c r="F933" s="345"/>
      <c r="G933" s="345"/>
      <c r="H933" s="248"/>
      <c r="K933" s="346"/>
      <c r="P933" s="248"/>
      <c r="X933" s="248"/>
      <c r="AA933" s="346"/>
      <c r="AF933" s="248"/>
    </row>
    <row r="934" spans="3:32" ht="15.75" customHeight="1">
      <c r="C934" s="346"/>
      <c r="F934" s="345"/>
      <c r="G934" s="345"/>
      <c r="H934" s="248"/>
      <c r="K934" s="346"/>
      <c r="P934" s="248"/>
      <c r="X934" s="248"/>
      <c r="AA934" s="346"/>
      <c r="AF934" s="248"/>
    </row>
    <row r="935" spans="3:32" ht="15.75" customHeight="1">
      <c r="C935" s="346"/>
      <c r="F935" s="345"/>
      <c r="G935" s="345"/>
      <c r="H935" s="248"/>
      <c r="K935" s="346"/>
      <c r="P935" s="248"/>
      <c r="X935" s="248"/>
      <c r="AA935" s="346"/>
      <c r="AF935" s="248"/>
    </row>
    <row r="936" spans="3:32" ht="15.75" customHeight="1">
      <c r="C936" s="346"/>
      <c r="F936" s="345"/>
      <c r="G936" s="345"/>
      <c r="H936" s="248"/>
      <c r="K936" s="346"/>
      <c r="P936" s="248"/>
      <c r="X936" s="248"/>
      <c r="AA936" s="346"/>
      <c r="AF936" s="248"/>
    </row>
    <row r="937" spans="3:32" ht="15.75" customHeight="1">
      <c r="C937" s="346"/>
      <c r="F937" s="345"/>
      <c r="G937" s="345"/>
      <c r="H937" s="248"/>
      <c r="K937" s="346"/>
      <c r="P937" s="248"/>
      <c r="X937" s="248"/>
      <c r="AA937" s="346"/>
      <c r="AF937" s="248"/>
    </row>
    <row r="938" spans="3:32" ht="15.75" customHeight="1">
      <c r="C938" s="346"/>
      <c r="F938" s="345"/>
      <c r="G938" s="345"/>
      <c r="H938" s="248"/>
      <c r="K938" s="346"/>
      <c r="P938" s="248"/>
      <c r="X938" s="248"/>
      <c r="AA938" s="346"/>
      <c r="AF938" s="248"/>
    </row>
    <row r="939" spans="3:32" ht="15.75" customHeight="1">
      <c r="C939" s="346"/>
      <c r="F939" s="345"/>
      <c r="G939" s="345"/>
      <c r="H939" s="248"/>
      <c r="K939" s="346"/>
      <c r="P939" s="248"/>
      <c r="X939" s="248"/>
      <c r="AA939" s="346"/>
      <c r="AF939" s="248"/>
    </row>
    <row r="940" spans="3:32" ht="15.75" customHeight="1">
      <c r="C940" s="346"/>
      <c r="F940" s="345"/>
      <c r="G940" s="345"/>
      <c r="H940" s="248"/>
      <c r="K940" s="346"/>
      <c r="P940" s="248"/>
      <c r="X940" s="248"/>
      <c r="AA940" s="346"/>
      <c r="AF940" s="248"/>
    </row>
    <row r="941" spans="3:32" ht="15.75" customHeight="1">
      <c r="C941" s="346"/>
      <c r="F941" s="345"/>
      <c r="G941" s="345"/>
      <c r="H941" s="248"/>
      <c r="K941" s="346"/>
      <c r="P941" s="248"/>
      <c r="X941" s="248"/>
      <c r="AA941" s="346"/>
      <c r="AF941" s="248"/>
    </row>
    <row r="942" spans="3:32" ht="15.75" customHeight="1">
      <c r="C942" s="346"/>
      <c r="F942" s="345"/>
      <c r="G942" s="345"/>
      <c r="H942" s="248"/>
      <c r="K942" s="346"/>
      <c r="P942" s="248"/>
      <c r="X942" s="248"/>
      <c r="AA942" s="346"/>
      <c r="AF942" s="248"/>
    </row>
    <row r="943" spans="3:32" ht="15.75" customHeight="1">
      <c r="C943" s="346"/>
      <c r="F943" s="345"/>
      <c r="G943" s="345"/>
      <c r="H943" s="248"/>
      <c r="K943" s="346"/>
      <c r="P943" s="248"/>
      <c r="X943" s="248"/>
      <c r="AA943" s="346"/>
      <c r="AF943" s="248"/>
    </row>
    <row r="944" spans="3:32" ht="15.75" customHeight="1">
      <c r="C944" s="346"/>
      <c r="F944" s="345"/>
      <c r="G944" s="345"/>
      <c r="H944" s="248"/>
      <c r="K944" s="346"/>
      <c r="P944" s="248"/>
      <c r="X944" s="248"/>
      <c r="AA944" s="346"/>
      <c r="AF944" s="248"/>
    </row>
    <row r="945" spans="3:32" ht="15.75" customHeight="1">
      <c r="C945" s="346"/>
      <c r="F945" s="345"/>
      <c r="G945" s="345"/>
      <c r="H945" s="248"/>
      <c r="K945" s="346"/>
      <c r="P945" s="248"/>
      <c r="X945" s="248"/>
      <c r="AA945" s="346"/>
      <c r="AF945" s="248"/>
    </row>
    <row r="946" spans="3:32" ht="15.75" customHeight="1">
      <c r="C946" s="346"/>
      <c r="F946" s="345"/>
      <c r="G946" s="345"/>
      <c r="H946" s="248"/>
      <c r="K946" s="346"/>
      <c r="P946" s="248"/>
      <c r="X946" s="248"/>
      <c r="AA946" s="346"/>
      <c r="AF946" s="248"/>
    </row>
    <row r="947" spans="3:32" ht="15.75" customHeight="1">
      <c r="C947" s="346"/>
      <c r="F947" s="345"/>
      <c r="G947" s="345"/>
      <c r="H947" s="248"/>
      <c r="K947" s="346"/>
      <c r="P947" s="248"/>
      <c r="X947" s="248"/>
      <c r="AA947" s="346"/>
      <c r="AF947" s="248"/>
    </row>
    <row r="948" spans="3:32" ht="15.75" customHeight="1">
      <c r="C948" s="346"/>
      <c r="F948" s="345"/>
      <c r="G948" s="345"/>
      <c r="H948" s="248"/>
      <c r="K948" s="346"/>
      <c r="P948" s="248"/>
      <c r="X948" s="248"/>
      <c r="AA948" s="346"/>
      <c r="AF948" s="248"/>
    </row>
    <row r="949" spans="3:32" ht="15.75" customHeight="1">
      <c r="C949" s="346"/>
      <c r="F949" s="345"/>
      <c r="G949" s="345"/>
      <c r="H949" s="248"/>
      <c r="K949" s="346"/>
      <c r="P949" s="248"/>
      <c r="X949" s="248"/>
      <c r="AA949" s="346"/>
      <c r="AF949" s="248"/>
    </row>
    <row r="950" spans="3:32" ht="15.75" customHeight="1">
      <c r="C950" s="346"/>
      <c r="F950" s="345"/>
      <c r="G950" s="345"/>
      <c r="H950" s="248"/>
      <c r="K950" s="346"/>
      <c r="P950" s="248"/>
      <c r="X950" s="248"/>
      <c r="AA950" s="346"/>
      <c r="AF950" s="248"/>
    </row>
    <row r="951" spans="3:32" ht="15.75" customHeight="1">
      <c r="C951" s="346"/>
      <c r="F951" s="345"/>
      <c r="G951" s="345"/>
      <c r="H951" s="248"/>
      <c r="K951" s="346"/>
      <c r="P951" s="248"/>
      <c r="X951" s="248"/>
      <c r="AA951" s="346"/>
      <c r="AF951" s="248"/>
    </row>
    <row r="952" spans="3:32" ht="15.75" customHeight="1">
      <c r="C952" s="346"/>
      <c r="F952" s="345"/>
      <c r="G952" s="345"/>
      <c r="H952" s="248"/>
      <c r="K952" s="346"/>
      <c r="P952" s="248"/>
      <c r="X952" s="248"/>
      <c r="AA952" s="346"/>
      <c r="AF952" s="248"/>
    </row>
    <row r="953" spans="3:32" ht="15.75" customHeight="1">
      <c r="C953" s="346"/>
      <c r="F953" s="345"/>
      <c r="G953" s="345"/>
      <c r="H953" s="248"/>
      <c r="K953" s="346"/>
      <c r="P953" s="248"/>
      <c r="X953" s="248"/>
      <c r="AA953" s="346"/>
      <c r="AF953" s="248"/>
    </row>
    <row r="954" spans="3:32" ht="15.75" customHeight="1">
      <c r="C954" s="346"/>
      <c r="F954" s="345"/>
      <c r="G954" s="345"/>
      <c r="H954" s="248"/>
      <c r="K954" s="346"/>
      <c r="P954" s="248"/>
      <c r="X954" s="248"/>
      <c r="AA954" s="346"/>
      <c r="AF954" s="248"/>
    </row>
    <row r="955" spans="3:32" ht="15.75" customHeight="1">
      <c r="C955" s="346"/>
      <c r="F955" s="345"/>
      <c r="G955" s="345"/>
      <c r="H955" s="248"/>
      <c r="K955" s="346"/>
      <c r="P955" s="248"/>
      <c r="X955" s="248"/>
      <c r="AA955" s="346"/>
      <c r="AF955" s="248"/>
    </row>
    <row r="956" spans="3:32" ht="15.75" customHeight="1">
      <c r="C956" s="346"/>
      <c r="F956" s="345"/>
      <c r="G956" s="345"/>
      <c r="H956" s="248"/>
      <c r="K956" s="346"/>
      <c r="P956" s="248"/>
      <c r="X956" s="248"/>
      <c r="AA956" s="346"/>
      <c r="AF956" s="248"/>
    </row>
    <row r="957" spans="3:32" ht="15.75" customHeight="1">
      <c r="C957" s="346"/>
      <c r="F957" s="345"/>
      <c r="G957" s="345"/>
      <c r="H957" s="248"/>
      <c r="K957" s="346"/>
      <c r="P957" s="248"/>
      <c r="X957" s="248"/>
      <c r="AA957" s="346"/>
      <c r="AF957" s="248"/>
    </row>
    <row r="958" spans="3:32" ht="15.75" customHeight="1">
      <c r="C958" s="346"/>
      <c r="F958" s="345"/>
      <c r="G958" s="345"/>
      <c r="H958" s="248"/>
      <c r="K958" s="346"/>
      <c r="P958" s="248"/>
      <c r="X958" s="248"/>
      <c r="AA958" s="346"/>
      <c r="AF958" s="248"/>
    </row>
    <row r="959" spans="3:32" ht="15.75" customHeight="1">
      <c r="C959" s="346"/>
      <c r="F959" s="345"/>
      <c r="G959" s="345"/>
      <c r="H959" s="248"/>
      <c r="K959" s="346"/>
      <c r="P959" s="248"/>
      <c r="X959" s="248"/>
      <c r="AA959" s="346"/>
      <c r="AF959" s="248"/>
    </row>
    <row r="960" spans="3:32" ht="15.75" customHeight="1">
      <c r="C960" s="346"/>
      <c r="F960" s="345"/>
      <c r="G960" s="345"/>
      <c r="H960" s="248"/>
      <c r="K960" s="346"/>
      <c r="P960" s="248"/>
      <c r="X960" s="248"/>
      <c r="AA960" s="346"/>
      <c r="AF960" s="248"/>
    </row>
    <row r="961" spans="3:32" ht="15.75" customHeight="1">
      <c r="C961" s="346"/>
      <c r="F961" s="345"/>
      <c r="G961" s="345"/>
      <c r="H961" s="248"/>
      <c r="K961" s="346"/>
      <c r="P961" s="248"/>
      <c r="X961" s="248"/>
      <c r="AA961" s="346"/>
      <c r="AF961" s="248"/>
    </row>
    <row r="962" spans="3:32" ht="15.75" customHeight="1">
      <c r="C962" s="346"/>
      <c r="F962" s="345"/>
      <c r="G962" s="345"/>
      <c r="H962" s="248"/>
      <c r="K962" s="346"/>
      <c r="P962" s="248"/>
      <c r="X962" s="248"/>
      <c r="AA962" s="346"/>
      <c r="AF962" s="248"/>
    </row>
    <row r="963" spans="3:32" ht="15.75" customHeight="1">
      <c r="C963" s="346"/>
      <c r="F963" s="345"/>
      <c r="G963" s="345"/>
      <c r="H963" s="248"/>
      <c r="K963" s="346"/>
      <c r="P963" s="248"/>
      <c r="X963" s="248"/>
      <c r="AA963" s="346"/>
      <c r="AF963" s="248"/>
    </row>
    <row r="964" spans="3:32" ht="15.75" customHeight="1">
      <c r="C964" s="346"/>
      <c r="F964" s="345"/>
      <c r="G964" s="345"/>
      <c r="H964" s="248"/>
      <c r="K964" s="346"/>
      <c r="P964" s="248"/>
      <c r="X964" s="248"/>
      <c r="AA964" s="346"/>
      <c r="AF964" s="248"/>
    </row>
    <row r="965" spans="3:32" ht="15.75" customHeight="1">
      <c r="C965" s="346"/>
      <c r="F965" s="345"/>
      <c r="G965" s="345"/>
      <c r="H965" s="248"/>
      <c r="K965" s="346"/>
      <c r="P965" s="248"/>
      <c r="X965" s="248"/>
      <c r="AA965" s="346"/>
      <c r="AF965" s="248"/>
    </row>
    <row r="966" spans="3:32" ht="15.75" customHeight="1">
      <c r="C966" s="346"/>
      <c r="F966" s="345"/>
      <c r="G966" s="345"/>
      <c r="H966" s="248"/>
      <c r="K966" s="346"/>
      <c r="P966" s="248"/>
      <c r="X966" s="248"/>
      <c r="AA966" s="346"/>
      <c r="AF966" s="248"/>
    </row>
    <row r="967" spans="3:32" ht="15.75" customHeight="1">
      <c r="C967" s="346"/>
      <c r="F967" s="345"/>
      <c r="G967" s="345"/>
      <c r="H967" s="248"/>
      <c r="K967" s="346"/>
      <c r="P967" s="248"/>
      <c r="X967" s="248"/>
      <c r="AA967" s="346"/>
      <c r="AF967" s="248"/>
    </row>
    <row r="968" spans="3:32" ht="15.75" customHeight="1">
      <c r="C968" s="346"/>
      <c r="F968" s="345"/>
      <c r="G968" s="345"/>
      <c r="H968" s="248"/>
      <c r="K968" s="346"/>
      <c r="P968" s="248"/>
      <c r="X968" s="248"/>
      <c r="AA968" s="346"/>
      <c r="AF968" s="248"/>
    </row>
    <row r="969" spans="3:32" ht="15.75" customHeight="1">
      <c r="C969" s="346"/>
      <c r="F969" s="345"/>
      <c r="G969" s="345"/>
      <c r="H969" s="248"/>
      <c r="K969" s="346"/>
      <c r="P969" s="248"/>
      <c r="X969" s="248"/>
      <c r="AA969" s="346"/>
      <c r="AF969" s="248"/>
    </row>
    <row r="970" spans="3:32" ht="15.75" customHeight="1">
      <c r="C970" s="346"/>
      <c r="F970" s="345"/>
      <c r="G970" s="345"/>
      <c r="H970" s="248"/>
      <c r="K970" s="346"/>
      <c r="P970" s="248"/>
      <c r="X970" s="248"/>
      <c r="AA970" s="346"/>
      <c r="AF970" s="248"/>
    </row>
    <row r="971" spans="3:32" ht="15.75" customHeight="1">
      <c r="C971" s="346"/>
      <c r="F971" s="345"/>
      <c r="G971" s="345"/>
      <c r="H971" s="248"/>
      <c r="K971" s="346"/>
      <c r="P971" s="248"/>
      <c r="X971" s="248"/>
      <c r="AA971" s="346"/>
      <c r="AF971" s="248"/>
    </row>
    <row r="972" spans="3:32" ht="15.75" customHeight="1">
      <c r="C972" s="346"/>
      <c r="F972" s="345"/>
      <c r="G972" s="345"/>
      <c r="H972" s="248"/>
      <c r="K972" s="346"/>
      <c r="P972" s="248"/>
      <c r="X972" s="248"/>
      <c r="AA972" s="346"/>
      <c r="AF972" s="248"/>
    </row>
    <row r="973" spans="3:32" ht="15.75" customHeight="1">
      <c r="C973" s="346"/>
      <c r="F973" s="345"/>
      <c r="G973" s="345"/>
      <c r="H973" s="248"/>
      <c r="K973" s="346"/>
      <c r="P973" s="248"/>
      <c r="X973" s="248"/>
      <c r="AA973" s="346"/>
      <c r="AF973" s="248"/>
    </row>
    <row r="974" spans="3:32" ht="15.75" customHeight="1">
      <c r="C974" s="346"/>
      <c r="F974" s="345"/>
      <c r="G974" s="345"/>
      <c r="H974" s="248"/>
      <c r="K974" s="346"/>
      <c r="P974" s="248"/>
      <c r="X974" s="248"/>
      <c r="AA974" s="346"/>
      <c r="AF974" s="248"/>
    </row>
    <row r="975" spans="3:32" ht="15.75" customHeight="1">
      <c r="C975" s="346"/>
      <c r="F975" s="345"/>
      <c r="G975" s="345"/>
      <c r="H975" s="248"/>
      <c r="K975" s="346"/>
      <c r="P975" s="248"/>
      <c r="X975" s="248"/>
      <c r="AA975" s="346"/>
      <c r="AF975" s="248"/>
    </row>
    <row r="976" spans="3:32" ht="15.75" customHeight="1">
      <c r="C976" s="346"/>
      <c r="F976" s="345"/>
      <c r="G976" s="345"/>
      <c r="H976" s="248"/>
      <c r="K976" s="346"/>
      <c r="P976" s="248"/>
      <c r="X976" s="248"/>
      <c r="AA976" s="346"/>
      <c r="AF976" s="248"/>
    </row>
    <row r="977" spans="3:32" ht="15.75" customHeight="1">
      <c r="C977" s="346"/>
      <c r="F977" s="345"/>
      <c r="G977" s="345"/>
      <c r="H977" s="248"/>
      <c r="K977" s="346"/>
      <c r="P977" s="248"/>
      <c r="X977" s="248"/>
      <c r="AA977" s="346"/>
      <c r="AF977" s="248"/>
    </row>
    <row r="978" spans="3:32" ht="15.75" customHeight="1">
      <c r="C978" s="346"/>
      <c r="F978" s="345"/>
      <c r="G978" s="345"/>
      <c r="H978" s="248"/>
      <c r="K978" s="346"/>
      <c r="P978" s="248"/>
      <c r="X978" s="248"/>
      <c r="AA978" s="346"/>
      <c r="AF978" s="248"/>
    </row>
    <row r="979" spans="3:32" ht="15.75" customHeight="1">
      <c r="C979" s="346"/>
      <c r="F979" s="345"/>
      <c r="G979" s="345"/>
      <c r="H979" s="248"/>
      <c r="K979" s="346"/>
      <c r="P979" s="248"/>
      <c r="X979" s="248"/>
      <c r="AA979" s="346"/>
      <c r="AF979" s="248"/>
    </row>
    <row r="980" spans="3:32" ht="15.75" customHeight="1">
      <c r="C980" s="346"/>
      <c r="F980" s="345"/>
      <c r="G980" s="345"/>
      <c r="H980" s="248"/>
      <c r="K980" s="346"/>
      <c r="P980" s="248"/>
      <c r="X980" s="248"/>
      <c r="AA980" s="346"/>
      <c r="AF980" s="248"/>
    </row>
    <row r="981" spans="3:32" ht="15.75" customHeight="1">
      <c r="C981" s="346"/>
      <c r="F981" s="345"/>
      <c r="G981" s="345"/>
      <c r="H981" s="248"/>
      <c r="K981" s="346"/>
      <c r="P981" s="248"/>
      <c r="X981" s="248"/>
      <c r="AA981" s="346"/>
      <c r="AF981" s="248"/>
    </row>
    <row r="982" spans="3:32" ht="15.75" customHeight="1">
      <c r="C982" s="346"/>
      <c r="F982" s="345"/>
      <c r="G982" s="345"/>
      <c r="H982" s="248"/>
      <c r="K982" s="346"/>
      <c r="P982" s="248"/>
      <c r="X982" s="248"/>
      <c r="AA982" s="346"/>
      <c r="AF982" s="248"/>
    </row>
    <row r="983" spans="3:32" ht="15.75" customHeight="1">
      <c r="C983" s="346"/>
      <c r="F983" s="345"/>
      <c r="G983" s="345"/>
      <c r="H983" s="248"/>
      <c r="K983" s="346"/>
      <c r="P983" s="248"/>
      <c r="X983" s="248"/>
      <c r="AA983" s="346"/>
      <c r="AF983" s="248"/>
    </row>
    <row r="984" spans="3:32" ht="15.75" customHeight="1">
      <c r="C984" s="346"/>
      <c r="F984" s="345"/>
      <c r="G984" s="345"/>
      <c r="H984" s="248"/>
      <c r="K984" s="346"/>
      <c r="P984" s="248"/>
      <c r="X984" s="248"/>
      <c r="AA984" s="346"/>
      <c r="AF984" s="248"/>
    </row>
    <row r="985" spans="3:32" ht="15.75" customHeight="1">
      <c r="C985" s="346"/>
      <c r="F985" s="345"/>
      <c r="G985" s="345"/>
      <c r="H985" s="248"/>
      <c r="K985" s="346"/>
      <c r="P985" s="248"/>
      <c r="X985" s="248"/>
      <c r="AA985" s="346"/>
      <c r="AF985" s="248"/>
    </row>
    <row r="986" spans="3:32" ht="15.75" customHeight="1">
      <c r="C986" s="346"/>
      <c r="F986" s="345"/>
      <c r="G986" s="345"/>
      <c r="H986" s="248"/>
      <c r="K986" s="346"/>
      <c r="P986" s="248"/>
      <c r="X986" s="248"/>
      <c r="AA986" s="346"/>
      <c r="AF986" s="248"/>
    </row>
    <row r="987" spans="3:32" ht="15.75" customHeight="1">
      <c r="C987" s="346"/>
      <c r="F987" s="345"/>
      <c r="G987" s="345"/>
      <c r="H987" s="248"/>
      <c r="K987" s="346"/>
      <c r="P987" s="248"/>
      <c r="X987" s="248"/>
      <c r="AA987" s="346"/>
      <c r="AF987" s="248"/>
    </row>
    <row r="988" spans="3:32" ht="15.75" customHeight="1">
      <c r="C988" s="346"/>
      <c r="F988" s="345"/>
      <c r="G988" s="345"/>
      <c r="H988" s="248"/>
      <c r="K988" s="346"/>
      <c r="P988" s="248"/>
      <c r="X988" s="248"/>
      <c r="AA988" s="346"/>
      <c r="AF988" s="248"/>
    </row>
    <row r="989" spans="3:32" ht="15.75" customHeight="1">
      <c r="C989" s="346"/>
      <c r="F989" s="345"/>
      <c r="G989" s="345"/>
      <c r="H989" s="248"/>
      <c r="K989" s="346"/>
      <c r="P989" s="248"/>
      <c r="X989" s="248"/>
      <c r="AA989" s="346"/>
      <c r="AF989" s="248"/>
    </row>
    <row r="990" spans="3:32" ht="15.75" customHeight="1">
      <c r="C990" s="346"/>
      <c r="F990" s="345"/>
      <c r="G990" s="345"/>
      <c r="H990" s="248"/>
      <c r="K990" s="346"/>
      <c r="P990" s="248"/>
      <c r="X990" s="248"/>
      <c r="AA990" s="346"/>
      <c r="AF990" s="248"/>
    </row>
    <row r="991" spans="3:32" ht="15.75" customHeight="1">
      <c r="C991" s="346"/>
      <c r="F991" s="345"/>
      <c r="G991" s="345"/>
      <c r="H991" s="248"/>
      <c r="K991" s="346"/>
      <c r="P991" s="248"/>
      <c r="X991" s="248"/>
      <c r="AA991" s="346"/>
      <c r="AF991" s="248"/>
    </row>
    <row r="992" spans="3:32" ht="15.75" customHeight="1">
      <c r="C992" s="346"/>
      <c r="F992" s="345"/>
      <c r="G992" s="345"/>
      <c r="H992" s="248"/>
      <c r="K992" s="346"/>
      <c r="P992" s="248"/>
      <c r="X992" s="248"/>
      <c r="AA992" s="346"/>
      <c r="AF992" s="248"/>
    </row>
    <row r="993" spans="3:32" ht="15.75" customHeight="1">
      <c r="C993" s="346"/>
      <c r="F993" s="345"/>
      <c r="G993" s="345"/>
      <c r="H993" s="248"/>
      <c r="K993" s="346"/>
      <c r="P993" s="248"/>
      <c r="X993" s="248"/>
      <c r="AA993" s="346"/>
      <c r="AF993" s="248"/>
    </row>
    <row r="994" spans="3:32" ht="15.75" customHeight="1">
      <c r="C994" s="346"/>
      <c r="F994" s="345"/>
      <c r="G994" s="345"/>
      <c r="H994" s="248"/>
      <c r="K994" s="346"/>
      <c r="P994" s="248"/>
      <c r="X994" s="248"/>
      <c r="AA994" s="346"/>
      <c r="AF994" s="248"/>
    </row>
    <row r="995" spans="3:32" ht="15.75" customHeight="1">
      <c r="C995" s="346"/>
      <c r="F995" s="345"/>
      <c r="G995" s="345"/>
      <c r="H995" s="248"/>
      <c r="K995" s="346"/>
      <c r="P995" s="248"/>
      <c r="X995" s="248"/>
      <c r="AA995" s="346"/>
      <c r="AF995" s="248"/>
    </row>
    <row r="996" spans="3:32" ht="15.75" customHeight="1">
      <c r="C996" s="346"/>
      <c r="F996" s="345"/>
      <c r="G996" s="345"/>
      <c r="H996" s="248"/>
      <c r="K996" s="346"/>
      <c r="P996" s="248"/>
      <c r="X996" s="248"/>
      <c r="AA996" s="346"/>
      <c r="AF996" s="248"/>
    </row>
    <row r="997" spans="3:32" ht="15.75" customHeight="1">
      <c r="C997" s="346"/>
      <c r="F997" s="345"/>
      <c r="G997" s="345"/>
      <c r="H997" s="248"/>
      <c r="K997" s="346"/>
      <c r="P997" s="248"/>
      <c r="X997" s="248"/>
      <c r="AA997" s="346"/>
      <c r="AF997" s="248"/>
    </row>
    <row r="998" spans="3:32" ht="15.75" customHeight="1">
      <c r="C998" s="346"/>
      <c r="F998" s="345"/>
      <c r="G998" s="345"/>
      <c r="H998" s="248"/>
      <c r="K998" s="346"/>
      <c r="P998" s="248"/>
      <c r="X998" s="248"/>
      <c r="AA998" s="346"/>
      <c r="AF998" s="248"/>
    </row>
    <row r="999" spans="3:32" ht="15.75" customHeight="1">
      <c r="C999" s="346"/>
      <c r="F999" s="345"/>
      <c r="G999" s="345"/>
      <c r="H999" s="248"/>
      <c r="K999" s="346"/>
      <c r="P999" s="248"/>
      <c r="X999" s="248"/>
      <c r="AA999" s="346"/>
      <c r="AF999" s="248"/>
    </row>
    <row r="1000" spans="3:32" ht="15.75" customHeight="1">
      <c r="C1000" s="346"/>
      <c r="F1000" s="345"/>
      <c r="G1000" s="345"/>
      <c r="H1000" s="248"/>
      <c r="K1000" s="346"/>
      <c r="P1000" s="248"/>
      <c r="X1000" s="248"/>
      <c r="AA1000" s="346"/>
      <c r="AF1000" s="248"/>
    </row>
  </sheetData>
  <mergeCells count="17">
    <mergeCell ref="Z24:Z29"/>
    <mergeCell ref="Z17:Z23"/>
    <mergeCell ref="D1:J1"/>
    <mergeCell ref="D2:E2"/>
    <mergeCell ref="K2:AG2"/>
    <mergeCell ref="AA3:AB3"/>
    <mergeCell ref="R24:R29"/>
    <mergeCell ref="B17:B23"/>
    <mergeCell ref="A3:A4"/>
    <mergeCell ref="C3:D3"/>
    <mergeCell ref="K3:L3"/>
    <mergeCell ref="S3:T3"/>
    <mergeCell ref="A5:A16"/>
    <mergeCell ref="A17:A29"/>
    <mergeCell ref="J17:J23"/>
    <mergeCell ref="J5:J10"/>
    <mergeCell ref="R17:R2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20"/>
      <c r="B1" s="19"/>
      <c r="C1" s="19"/>
      <c r="D1" s="634" t="s">
        <v>15</v>
      </c>
      <c r="E1" s="578"/>
      <c r="F1" s="578"/>
      <c r="G1" s="578"/>
      <c r="H1" s="578"/>
      <c r="I1" s="578"/>
      <c r="J1" s="578"/>
      <c r="L1" s="21" t="s">
        <v>77</v>
      </c>
      <c r="P1" s="22"/>
      <c r="R1" s="1"/>
      <c r="S1" s="1"/>
      <c r="X1" s="22"/>
      <c r="Z1" s="19"/>
      <c r="AA1" s="19"/>
      <c r="AB1" s="20"/>
      <c r="AC1" s="20"/>
      <c r="AF1" s="22"/>
      <c r="AG1" s="20"/>
      <c r="AH1" s="19"/>
      <c r="AI1" s="19"/>
      <c r="AJ1" s="20"/>
      <c r="AK1" s="20"/>
      <c r="AL1" s="20"/>
      <c r="AN1" s="22"/>
      <c r="AO1" s="20"/>
    </row>
    <row r="2" spans="1:41" ht="13.5" customHeight="1">
      <c r="A2" s="23" t="s">
        <v>19</v>
      </c>
      <c r="B2" s="55" t="s">
        <v>20</v>
      </c>
      <c r="C2" s="55" t="s">
        <v>21</v>
      </c>
      <c r="D2" s="635">
        <v>1077</v>
      </c>
      <c r="E2" s="636"/>
      <c r="F2" s="56"/>
      <c r="G2" s="56"/>
      <c r="H2" s="56"/>
      <c r="I2" s="56"/>
      <c r="J2" s="57"/>
      <c r="K2" s="637" t="s">
        <v>78</v>
      </c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  <c r="Y2" s="638"/>
      <c r="Z2" s="638"/>
      <c r="AA2" s="638"/>
      <c r="AB2" s="638"/>
      <c r="AC2" s="638"/>
      <c r="AD2" s="638"/>
      <c r="AE2" s="638"/>
      <c r="AF2" s="638"/>
      <c r="AG2" s="638"/>
      <c r="AH2" s="638"/>
      <c r="AI2" s="638"/>
      <c r="AJ2" s="638"/>
      <c r="AK2" s="638"/>
      <c r="AL2" s="638"/>
      <c r="AM2" s="638"/>
      <c r="AN2" s="638"/>
      <c r="AO2" s="638"/>
    </row>
    <row r="3" spans="1:41" ht="13.5" customHeight="1">
      <c r="A3" s="639" t="s">
        <v>22</v>
      </c>
      <c r="B3" s="24"/>
      <c r="C3" s="641">
        <v>43948</v>
      </c>
      <c r="D3" s="642"/>
      <c r="E3" s="25"/>
      <c r="F3" s="25"/>
      <c r="G3" s="25"/>
      <c r="H3" s="26"/>
      <c r="I3" s="24" t="s">
        <v>23</v>
      </c>
      <c r="J3" s="24"/>
      <c r="K3" s="641">
        <f>C3+1</f>
        <v>43949</v>
      </c>
      <c r="L3" s="642"/>
      <c r="M3" s="25"/>
      <c r="N3" s="25"/>
      <c r="O3" s="25"/>
      <c r="P3" s="26"/>
      <c r="Q3" s="24" t="s">
        <v>24</v>
      </c>
      <c r="R3" s="27"/>
      <c r="S3" s="641">
        <f>C3+2</f>
        <v>43950</v>
      </c>
      <c r="T3" s="642"/>
      <c r="U3" s="25"/>
      <c r="V3" s="25"/>
      <c r="W3" s="25"/>
      <c r="X3" s="26"/>
      <c r="Y3" s="24" t="s">
        <v>25</v>
      </c>
      <c r="Z3" s="27"/>
      <c r="AA3" s="641">
        <f>C3+3</f>
        <v>43951</v>
      </c>
      <c r="AB3" s="642"/>
      <c r="AC3" s="25"/>
      <c r="AD3" s="25"/>
      <c r="AE3" s="25"/>
      <c r="AF3" s="26"/>
      <c r="AG3" s="24" t="s">
        <v>26</v>
      </c>
      <c r="AH3" s="58"/>
      <c r="AI3" s="645">
        <f>C3+4</f>
        <v>43952</v>
      </c>
      <c r="AJ3" s="642"/>
      <c r="AK3" s="59"/>
      <c r="AL3" s="59"/>
      <c r="AM3" s="59"/>
      <c r="AN3" s="39"/>
      <c r="AO3" s="60"/>
    </row>
    <row r="4" spans="1:41" ht="13.5" customHeight="1">
      <c r="A4" s="640"/>
      <c r="B4" s="24" t="s">
        <v>28</v>
      </c>
      <c r="C4" s="24" t="s">
        <v>79</v>
      </c>
      <c r="D4" s="24" t="s">
        <v>30</v>
      </c>
      <c r="E4" s="24" t="s">
        <v>31</v>
      </c>
      <c r="F4" s="24" t="s">
        <v>32</v>
      </c>
      <c r="G4" s="24" t="s">
        <v>33</v>
      </c>
      <c r="H4" s="26" t="s">
        <v>34</v>
      </c>
      <c r="I4" s="24" t="s">
        <v>80</v>
      </c>
      <c r="J4" s="24" t="s">
        <v>28</v>
      </c>
      <c r="K4" s="24" t="s">
        <v>79</v>
      </c>
      <c r="L4" s="24" t="s">
        <v>30</v>
      </c>
      <c r="M4" s="24" t="s">
        <v>31</v>
      </c>
      <c r="N4" s="24" t="s">
        <v>32</v>
      </c>
      <c r="O4" s="24" t="s">
        <v>33</v>
      </c>
      <c r="P4" s="26" t="s">
        <v>34</v>
      </c>
      <c r="Q4" s="24" t="s">
        <v>80</v>
      </c>
      <c r="R4" s="27" t="s">
        <v>28</v>
      </c>
      <c r="S4" s="24" t="s">
        <v>79</v>
      </c>
      <c r="T4" s="24" t="s">
        <v>30</v>
      </c>
      <c r="U4" s="24" t="s">
        <v>31</v>
      </c>
      <c r="V4" s="24" t="s">
        <v>32</v>
      </c>
      <c r="W4" s="24" t="s">
        <v>33</v>
      </c>
      <c r="X4" s="26" t="s">
        <v>34</v>
      </c>
      <c r="Y4" s="24" t="s">
        <v>80</v>
      </c>
      <c r="Z4" s="27" t="s">
        <v>28</v>
      </c>
      <c r="AA4" s="24" t="s">
        <v>79</v>
      </c>
      <c r="AB4" s="24" t="s">
        <v>30</v>
      </c>
      <c r="AC4" s="24" t="s">
        <v>31</v>
      </c>
      <c r="AD4" s="24" t="s">
        <v>32</v>
      </c>
      <c r="AE4" s="24" t="s">
        <v>33</v>
      </c>
      <c r="AF4" s="26" t="s">
        <v>34</v>
      </c>
      <c r="AG4" s="24" t="s">
        <v>80</v>
      </c>
      <c r="AH4" s="58"/>
      <c r="AI4" s="61"/>
      <c r="AJ4" s="60"/>
      <c r="AK4" s="60"/>
      <c r="AL4" s="60"/>
      <c r="AM4" s="60"/>
      <c r="AN4" s="39"/>
      <c r="AO4" s="60"/>
    </row>
    <row r="5" spans="1:41" ht="13.5" customHeight="1">
      <c r="A5" s="643" t="s">
        <v>81</v>
      </c>
      <c r="B5" s="62" t="s">
        <v>82</v>
      </c>
      <c r="C5" s="63" t="s">
        <v>66</v>
      </c>
      <c r="D5" s="64">
        <v>120</v>
      </c>
      <c r="E5" s="48">
        <f>D5/20</f>
        <v>6</v>
      </c>
      <c r="F5" s="24"/>
      <c r="G5" s="24"/>
      <c r="H5" s="39">
        <f>(D5*$D$2)/1000</f>
        <v>129.24</v>
      </c>
      <c r="I5" s="42"/>
      <c r="J5" s="62" t="s">
        <v>83</v>
      </c>
      <c r="K5" s="63" t="s">
        <v>66</v>
      </c>
      <c r="L5" s="64">
        <v>100</v>
      </c>
      <c r="M5" s="48">
        <f t="shared" ref="M5:M6" si="0">L5/20</f>
        <v>5</v>
      </c>
      <c r="N5" s="24"/>
      <c r="O5" s="24"/>
      <c r="P5" s="39">
        <f t="shared" ref="P5:P6" si="1">(L5*$D$2)/1000</f>
        <v>107.7</v>
      </c>
      <c r="Q5" s="42"/>
      <c r="R5" s="62"/>
      <c r="S5" s="65"/>
      <c r="T5" s="43"/>
      <c r="U5" s="66"/>
      <c r="V5" s="67"/>
      <c r="W5" s="67"/>
      <c r="X5" s="46"/>
      <c r="Y5" s="68"/>
      <c r="Z5" s="62"/>
      <c r="AA5" s="63"/>
      <c r="AB5" s="64"/>
      <c r="AC5" s="48"/>
      <c r="AD5" s="24"/>
      <c r="AE5" s="24"/>
      <c r="AF5" s="26"/>
      <c r="AG5" s="42"/>
      <c r="AH5" s="69"/>
      <c r="AI5" s="63"/>
      <c r="AJ5" s="64"/>
      <c r="AK5" s="48"/>
      <c r="AL5" s="24"/>
      <c r="AM5" s="24"/>
      <c r="AN5" s="26"/>
      <c r="AO5" s="42"/>
    </row>
    <row r="6" spans="1:41" ht="13.5" customHeight="1">
      <c r="A6" s="644"/>
      <c r="B6" s="70" t="s">
        <v>68</v>
      </c>
      <c r="C6" s="71"/>
      <c r="D6" s="72"/>
      <c r="E6" s="48"/>
      <c r="F6" s="48"/>
      <c r="G6" s="45"/>
      <c r="H6" s="73"/>
      <c r="I6" s="42"/>
      <c r="J6" s="70" t="s">
        <v>68</v>
      </c>
      <c r="K6" s="71" t="s">
        <v>84</v>
      </c>
      <c r="L6" s="72">
        <v>20</v>
      </c>
      <c r="M6" s="48">
        <f t="shared" si="0"/>
        <v>1</v>
      </c>
      <c r="N6" s="48"/>
      <c r="O6" s="24"/>
      <c r="P6" s="39">
        <f t="shared" si="1"/>
        <v>21.54</v>
      </c>
      <c r="Q6" s="73"/>
      <c r="R6" s="70"/>
      <c r="S6" s="71"/>
      <c r="T6" s="72"/>
      <c r="U6" s="66"/>
      <c r="V6" s="66"/>
      <c r="W6" s="67"/>
      <c r="X6" s="46"/>
      <c r="Y6" s="74"/>
      <c r="Z6" s="70"/>
      <c r="AA6" s="71"/>
      <c r="AB6" s="72"/>
      <c r="AC6" s="48"/>
      <c r="AD6" s="48"/>
      <c r="AE6" s="45"/>
      <c r="AF6" s="73"/>
      <c r="AG6" s="73"/>
      <c r="AH6" s="75"/>
      <c r="AI6" s="71"/>
      <c r="AJ6" s="72"/>
      <c r="AK6" s="48"/>
      <c r="AL6" s="48"/>
      <c r="AM6" s="24"/>
      <c r="AN6" s="26"/>
      <c r="AO6" s="73"/>
    </row>
    <row r="7" spans="1:41" ht="13.5" customHeight="1">
      <c r="A7" s="640"/>
      <c r="B7" s="76" t="s">
        <v>75</v>
      </c>
      <c r="C7" s="77"/>
      <c r="D7" s="78"/>
      <c r="E7" s="24"/>
      <c r="F7" s="24"/>
      <c r="G7" s="24"/>
      <c r="H7" s="42"/>
      <c r="I7" s="42"/>
      <c r="J7" s="76" t="s">
        <v>75</v>
      </c>
      <c r="K7" s="77"/>
      <c r="L7" s="24"/>
      <c r="M7" s="24"/>
      <c r="N7" s="24"/>
      <c r="O7" s="24"/>
      <c r="P7" s="26"/>
      <c r="Q7" s="73"/>
      <c r="R7" s="76"/>
      <c r="S7" s="79"/>
      <c r="T7" s="24"/>
      <c r="U7" s="66"/>
      <c r="V7" s="67"/>
      <c r="W7" s="67"/>
      <c r="X7" s="46"/>
      <c r="Y7" s="74"/>
      <c r="Z7" s="76"/>
      <c r="AA7" s="77"/>
      <c r="AB7" s="78"/>
      <c r="AC7" s="24"/>
      <c r="AD7" s="24"/>
      <c r="AE7" s="24"/>
      <c r="AF7" s="42"/>
      <c r="AG7" s="73"/>
      <c r="AH7" s="80"/>
      <c r="AI7" s="77"/>
      <c r="AJ7" s="24"/>
      <c r="AK7" s="24"/>
      <c r="AL7" s="24"/>
      <c r="AM7" s="24"/>
      <c r="AN7" s="26"/>
      <c r="AO7" s="73"/>
    </row>
    <row r="8" spans="1:41" ht="13.5" customHeight="1">
      <c r="A8" s="643" t="s">
        <v>85</v>
      </c>
      <c r="B8" s="81" t="s">
        <v>86</v>
      </c>
      <c r="C8" s="82" t="s">
        <v>51</v>
      </c>
      <c r="D8" s="83">
        <v>70</v>
      </c>
      <c r="E8" s="84"/>
      <c r="F8" s="84">
        <f>D8*0.9/35</f>
        <v>1.8</v>
      </c>
      <c r="G8" s="84"/>
      <c r="H8" s="85">
        <f t="shared" ref="H8:H10" si="2">(D8*$D$2)/1000</f>
        <v>75.39</v>
      </c>
      <c r="I8" s="86" t="s">
        <v>87</v>
      </c>
      <c r="J8" s="87" t="s">
        <v>74</v>
      </c>
      <c r="K8" s="47" t="s">
        <v>88</v>
      </c>
      <c r="L8" s="48">
        <v>10</v>
      </c>
      <c r="M8" s="88"/>
      <c r="N8" s="89"/>
      <c r="O8" s="54">
        <f>L8/100</f>
        <v>0.1</v>
      </c>
      <c r="P8" s="30">
        <f t="shared" ref="P8:P11" si="3">(L8*$D$2)/1000</f>
        <v>10.77</v>
      </c>
      <c r="Q8" s="31"/>
      <c r="R8" s="90"/>
      <c r="S8" s="47"/>
      <c r="T8" s="48"/>
      <c r="U8" s="43"/>
      <c r="V8" s="91"/>
      <c r="W8" s="45"/>
      <c r="X8" s="46"/>
      <c r="Y8" s="42"/>
      <c r="Z8" s="92"/>
      <c r="AA8" s="93"/>
      <c r="AB8" s="48"/>
      <c r="AC8" s="48"/>
      <c r="AD8" s="48"/>
      <c r="AE8" s="45"/>
      <c r="AF8" s="26"/>
      <c r="AG8" s="42"/>
      <c r="AH8" s="94"/>
      <c r="AI8" s="47"/>
      <c r="AJ8" s="48"/>
      <c r="AK8" s="95"/>
      <c r="AL8" s="48"/>
      <c r="AM8" s="45"/>
      <c r="AN8" s="26"/>
      <c r="AO8" s="42"/>
    </row>
    <row r="9" spans="1:41" ht="13.5" customHeight="1">
      <c r="A9" s="644"/>
      <c r="B9" s="90" t="s">
        <v>89</v>
      </c>
      <c r="C9" s="47" t="s">
        <v>86</v>
      </c>
      <c r="D9" s="96">
        <v>1</v>
      </c>
      <c r="E9" s="41"/>
      <c r="F9" s="66"/>
      <c r="G9" s="45"/>
      <c r="H9" s="46">
        <f t="shared" si="2"/>
        <v>1.077</v>
      </c>
      <c r="I9" s="42"/>
      <c r="J9" s="97" t="s">
        <v>90</v>
      </c>
      <c r="K9" s="82" t="s">
        <v>91</v>
      </c>
      <c r="L9" s="98">
        <v>80</v>
      </c>
      <c r="M9" s="99"/>
      <c r="N9" s="99">
        <f>L9*0.7/35</f>
        <v>1.6</v>
      </c>
      <c r="O9" s="53"/>
      <c r="P9" s="100">
        <f t="shared" si="3"/>
        <v>86.16</v>
      </c>
      <c r="Q9" s="86" t="s">
        <v>92</v>
      </c>
      <c r="R9" s="90"/>
      <c r="S9" s="47"/>
      <c r="T9" s="48"/>
      <c r="U9" s="66"/>
      <c r="V9" s="66"/>
      <c r="W9" s="45"/>
      <c r="X9" s="46"/>
      <c r="Y9" s="42"/>
      <c r="Z9" s="101"/>
      <c r="AA9" s="93"/>
      <c r="AB9" s="48"/>
      <c r="AC9" s="48"/>
      <c r="AD9" s="48"/>
      <c r="AE9" s="96"/>
      <c r="AF9" s="26"/>
      <c r="AG9" s="42"/>
      <c r="AH9" s="94"/>
      <c r="AI9" s="47"/>
      <c r="AJ9" s="48"/>
      <c r="AK9" s="48"/>
      <c r="AL9" s="48"/>
      <c r="AM9" s="45"/>
      <c r="AN9" s="26"/>
      <c r="AO9" s="42"/>
    </row>
    <row r="10" spans="1:41" ht="13.5" customHeight="1">
      <c r="A10" s="644"/>
      <c r="B10" s="90" t="s">
        <v>70</v>
      </c>
      <c r="C10" s="47" t="s">
        <v>93</v>
      </c>
      <c r="D10" s="48">
        <v>15</v>
      </c>
      <c r="E10" s="41"/>
      <c r="F10" s="66"/>
      <c r="G10" s="45">
        <f>D10/100</f>
        <v>0.15</v>
      </c>
      <c r="H10" s="46">
        <f t="shared" si="2"/>
        <v>16.155000000000001</v>
      </c>
      <c r="I10" s="42"/>
      <c r="J10" s="97" t="s">
        <v>94</v>
      </c>
      <c r="K10" s="47" t="s">
        <v>95</v>
      </c>
      <c r="L10" s="48">
        <v>1</v>
      </c>
      <c r="M10" s="102"/>
      <c r="N10" s="66"/>
      <c r="O10" s="103"/>
      <c r="P10" s="46">
        <f t="shared" si="3"/>
        <v>1.077</v>
      </c>
      <c r="Q10" s="42"/>
      <c r="R10" s="90"/>
      <c r="S10" s="47"/>
      <c r="T10" s="48"/>
      <c r="U10" s="66"/>
      <c r="V10" s="66"/>
      <c r="W10" s="45"/>
      <c r="X10" s="46"/>
      <c r="Y10" s="42"/>
      <c r="Z10" s="101"/>
      <c r="AA10" s="93"/>
      <c r="AB10" s="48"/>
      <c r="AC10" s="48"/>
      <c r="AD10" s="48"/>
      <c r="AE10" s="96"/>
      <c r="AF10" s="26"/>
      <c r="AG10" s="42"/>
      <c r="AH10" s="94"/>
      <c r="AI10" s="104"/>
      <c r="AJ10" s="105"/>
      <c r="AK10" s="106"/>
      <c r="AL10" s="106"/>
      <c r="AM10" s="107"/>
      <c r="AN10" s="108"/>
      <c r="AO10" s="42"/>
    </row>
    <row r="11" spans="1:41" ht="13.5" customHeight="1">
      <c r="A11" s="644"/>
      <c r="B11" s="90" t="s">
        <v>96</v>
      </c>
      <c r="C11" s="47"/>
      <c r="D11" s="96"/>
      <c r="E11" s="66"/>
      <c r="F11" s="41"/>
      <c r="G11" s="45"/>
      <c r="H11" s="46"/>
      <c r="I11" s="42"/>
      <c r="J11" s="90" t="s">
        <v>69</v>
      </c>
      <c r="K11" s="47" t="s">
        <v>97</v>
      </c>
      <c r="L11" s="109">
        <v>15</v>
      </c>
      <c r="M11" s="66"/>
      <c r="N11" s="66"/>
      <c r="O11" s="54">
        <f>L11/100</f>
        <v>0.15</v>
      </c>
      <c r="P11" s="46">
        <f t="shared" si="3"/>
        <v>16.155000000000001</v>
      </c>
      <c r="Q11" s="42"/>
      <c r="R11" s="90"/>
      <c r="S11" s="47"/>
      <c r="T11" s="48"/>
      <c r="U11" s="66"/>
      <c r="V11" s="110"/>
      <c r="W11" s="45"/>
      <c r="X11" s="46"/>
      <c r="Y11" s="42"/>
      <c r="Z11" s="111"/>
      <c r="AA11" s="47"/>
      <c r="AB11" s="48"/>
      <c r="AC11" s="48"/>
      <c r="AD11" s="48"/>
      <c r="AE11" s="96"/>
      <c r="AF11" s="26"/>
      <c r="AG11" s="42"/>
      <c r="AH11" s="112"/>
      <c r="AI11" s="47"/>
      <c r="AJ11" s="48"/>
      <c r="AK11" s="48"/>
      <c r="AL11" s="45"/>
      <c r="AM11" s="45"/>
      <c r="AN11" s="26"/>
      <c r="AO11" s="42"/>
    </row>
    <row r="12" spans="1:41" ht="13.5" customHeight="1">
      <c r="A12" s="644"/>
      <c r="B12" s="113"/>
      <c r="C12" s="47"/>
      <c r="D12" s="48"/>
      <c r="E12" s="48"/>
      <c r="F12" s="48"/>
      <c r="G12" s="48"/>
      <c r="H12" s="26"/>
      <c r="I12" s="114"/>
      <c r="J12" s="97"/>
      <c r="K12" s="47"/>
      <c r="L12" s="48"/>
      <c r="M12" s="66"/>
      <c r="N12" s="66"/>
      <c r="O12" s="96"/>
      <c r="P12" s="46"/>
      <c r="Q12" s="42"/>
      <c r="R12" s="115"/>
      <c r="S12" s="28"/>
      <c r="T12" s="37"/>
      <c r="U12" s="34"/>
      <c r="V12" s="37"/>
      <c r="W12" s="33"/>
      <c r="X12" s="30"/>
      <c r="Y12" s="31"/>
      <c r="Z12" s="111"/>
      <c r="AA12" s="47"/>
      <c r="AB12" s="48"/>
      <c r="AC12" s="48"/>
      <c r="AD12" s="48"/>
      <c r="AE12" s="48"/>
      <c r="AF12" s="26"/>
      <c r="AG12" s="42"/>
      <c r="AH12" s="116"/>
      <c r="AI12" s="47"/>
      <c r="AJ12" s="48"/>
      <c r="AK12" s="48"/>
      <c r="AL12" s="48"/>
      <c r="AM12" s="96"/>
      <c r="AN12" s="26"/>
      <c r="AO12" s="42"/>
    </row>
    <row r="13" spans="1:41" ht="13.5" customHeight="1">
      <c r="A13" s="644"/>
      <c r="B13" s="117" t="s">
        <v>98</v>
      </c>
      <c r="C13" s="47"/>
      <c r="D13" s="118"/>
      <c r="E13" s="105"/>
      <c r="F13" s="48"/>
      <c r="G13" s="45"/>
      <c r="H13" s="26"/>
      <c r="I13" s="42"/>
      <c r="J13" s="117" t="s">
        <v>98</v>
      </c>
      <c r="K13" s="119"/>
      <c r="L13" s="91"/>
      <c r="M13" s="91"/>
      <c r="N13" s="91"/>
      <c r="O13" s="91"/>
      <c r="P13" s="120"/>
      <c r="Q13" s="42"/>
      <c r="R13" s="121"/>
      <c r="S13" s="32"/>
      <c r="T13" s="122"/>
      <c r="U13" s="29"/>
      <c r="V13" s="37"/>
      <c r="W13" s="35"/>
      <c r="X13" s="30"/>
      <c r="Y13" s="31"/>
      <c r="Z13" s="123"/>
      <c r="AA13" s="47"/>
      <c r="AB13" s="48"/>
      <c r="AC13" s="48"/>
      <c r="AD13" s="48"/>
      <c r="AE13" s="48"/>
      <c r="AF13" s="26"/>
      <c r="AG13" s="42"/>
      <c r="AH13" s="116"/>
      <c r="AI13" s="47"/>
      <c r="AJ13" s="48"/>
      <c r="AK13" s="48"/>
      <c r="AL13" s="48"/>
      <c r="AM13" s="48"/>
      <c r="AN13" s="26"/>
      <c r="AO13" s="42"/>
    </row>
    <row r="14" spans="1:41" ht="13.5" customHeight="1">
      <c r="A14" s="644"/>
      <c r="B14" s="117"/>
      <c r="C14" s="47"/>
      <c r="D14" s="48"/>
      <c r="E14" s="124"/>
      <c r="F14" s="125"/>
      <c r="G14" s="45"/>
      <c r="H14" s="46"/>
      <c r="I14" s="42"/>
      <c r="J14" s="90"/>
      <c r="K14" s="47"/>
      <c r="L14" s="48"/>
      <c r="M14" s="48"/>
      <c r="N14" s="126"/>
      <c r="O14" s="45"/>
      <c r="P14" s="39"/>
      <c r="Q14" s="42"/>
      <c r="R14" s="121"/>
      <c r="S14" s="32"/>
      <c r="T14" s="37"/>
      <c r="U14" s="37"/>
      <c r="V14" s="38"/>
      <c r="W14" s="35"/>
      <c r="X14" s="39"/>
      <c r="Y14" s="31"/>
      <c r="Z14" s="123"/>
      <c r="AA14" s="104"/>
      <c r="AB14" s="105"/>
      <c r="AC14" s="48"/>
      <c r="AD14" s="48"/>
      <c r="AE14" s="45"/>
      <c r="AF14" s="26"/>
      <c r="AG14" s="127"/>
      <c r="AH14" s="128"/>
      <c r="AI14" s="40"/>
      <c r="AJ14" s="41"/>
      <c r="AK14" s="48"/>
      <c r="AL14" s="126"/>
      <c r="AM14" s="126"/>
      <c r="AN14" s="26"/>
      <c r="AO14" s="42"/>
    </row>
    <row r="15" spans="1:41" ht="13.5" customHeight="1">
      <c r="A15" s="640"/>
      <c r="B15" s="129"/>
      <c r="C15" s="47"/>
      <c r="D15" s="96"/>
      <c r="E15" s="41"/>
      <c r="F15" s="41"/>
      <c r="G15" s="45"/>
      <c r="H15" s="26"/>
      <c r="I15" s="42"/>
      <c r="J15" s="91"/>
      <c r="K15" s="47"/>
      <c r="L15" s="48"/>
      <c r="M15" s="130"/>
      <c r="N15" s="126"/>
      <c r="O15" s="45"/>
      <c r="P15" s="26"/>
      <c r="Q15" s="42"/>
      <c r="R15" s="36"/>
      <c r="S15" s="32"/>
      <c r="T15" s="37"/>
      <c r="U15" s="131"/>
      <c r="V15" s="38"/>
      <c r="W15" s="35"/>
      <c r="X15" s="39"/>
      <c r="Y15" s="31"/>
      <c r="Z15" s="132"/>
      <c r="AA15" s="133"/>
      <c r="AB15" s="126"/>
      <c r="AC15" s="41"/>
      <c r="AD15" s="41"/>
      <c r="AE15" s="45"/>
      <c r="AF15" s="26"/>
      <c r="AG15" s="42"/>
      <c r="AH15" s="134"/>
      <c r="AI15" s="40"/>
      <c r="AJ15" s="41"/>
      <c r="AK15" s="41"/>
      <c r="AL15" s="126"/>
      <c r="AM15" s="126"/>
      <c r="AN15" s="26"/>
      <c r="AO15" s="42"/>
    </row>
    <row r="16" spans="1:41" ht="13.5" customHeight="1">
      <c r="A16" s="643" t="s">
        <v>99</v>
      </c>
      <c r="B16" s="81" t="s">
        <v>100</v>
      </c>
      <c r="C16" s="47" t="s">
        <v>101</v>
      </c>
      <c r="D16" s="135">
        <v>55</v>
      </c>
      <c r="E16" s="136"/>
      <c r="F16" s="137"/>
      <c r="G16" s="138">
        <f>D16/100</f>
        <v>0.55000000000000004</v>
      </c>
      <c r="H16" s="139">
        <f t="shared" ref="H16:H17" si="4">(D16*$D$2)/1000</f>
        <v>59.234999999999999</v>
      </c>
      <c r="I16" s="42"/>
      <c r="J16" s="81" t="s">
        <v>64</v>
      </c>
      <c r="K16" s="82" t="s">
        <v>102</v>
      </c>
      <c r="L16" s="98">
        <v>55</v>
      </c>
      <c r="M16" s="52"/>
      <c r="N16" s="53"/>
      <c r="O16" s="54">
        <f>L16/100</f>
        <v>0.55000000000000004</v>
      </c>
      <c r="P16" s="100">
        <f t="shared" ref="P16:P19" si="5">(L16*$D$2)/1000</f>
        <v>59.234999999999999</v>
      </c>
      <c r="Q16" s="86" t="s">
        <v>92</v>
      </c>
      <c r="R16" s="140"/>
      <c r="S16" s="47"/>
      <c r="T16" s="48"/>
      <c r="U16" s="66"/>
      <c r="V16" s="48"/>
      <c r="W16" s="66"/>
      <c r="X16" s="46"/>
      <c r="Y16" s="42"/>
      <c r="Z16" s="81"/>
      <c r="AA16" s="47"/>
      <c r="AB16" s="48"/>
      <c r="AC16" s="66"/>
      <c r="AD16" s="66"/>
      <c r="AE16" s="96"/>
      <c r="AF16" s="46"/>
      <c r="AG16" s="141"/>
      <c r="AH16" s="92"/>
      <c r="AI16" s="47"/>
      <c r="AJ16" s="142"/>
      <c r="AK16" s="64"/>
      <c r="AL16" s="45"/>
      <c r="AM16" s="45"/>
      <c r="AN16" s="26"/>
      <c r="AO16" s="42"/>
    </row>
    <row r="17" spans="1:41" ht="13.5" customHeight="1">
      <c r="A17" s="644"/>
      <c r="B17" s="90" t="s">
        <v>103</v>
      </c>
      <c r="C17" s="82" t="s">
        <v>104</v>
      </c>
      <c r="D17" s="143">
        <v>40</v>
      </c>
      <c r="E17" s="84"/>
      <c r="F17" s="143">
        <f>D17/55</f>
        <v>0.72727272727272729</v>
      </c>
      <c r="G17" s="144"/>
      <c r="H17" s="85">
        <f t="shared" si="4"/>
        <v>43.08</v>
      </c>
      <c r="I17" s="86" t="s">
        <v>92</v>
      </c>
      <c r="J17" s="90" t="s">
        <v>105</v>
      </c>
      <c r="K17" s="82" t="s">
        <v>106</v>
      </c>
      <c r="L17" s="98">
        <v>12</v>
      </c>
      <c r="M17" s="99"/>
      <c r="N17" s="99">
        <f>L17/35</f>
        <v>0.34285714285714286</v>
      </c>
      <c r="O17" s="54"/>
      <c r="P17" s="100">
        <f t="shared" si="5"/>
        <v>12.923999999999999</v>
      </c>
      <c r="Q17" s="86" t="s">
        <v>87</v>
      </c>
      <c r="R17" s="140"/>
      <c r="S17" s="145"/>
      <c r="T17" s="41"/>
      <c r="U17" s="146"/>
      <c r="V17" s="146"/>
      <c r="W17" s="146"/>
      <c r="X17" s="46"/>
      <c r="Y17" s="42"/>
      <c r="Z17" s="90"/>
      <c r="AA17" s="47"/>
      <c r="AB17" s="48"/>
      <c r="AC17" s="66"/>
      <c r="AD17" s="66"/>
      <c r="AE17" s="96"/>
      <c r="AF17" s="46"/>
      <c r="AG17" s="42"/>
      <c r="AH17" s="147"/>
      <c r="AI17" s="47"/>
      <c r="AJ17" s="142"/>
      <c r="AK17" s="48"/>
      <c r="AL17" s="48"/>
      <c r="AM17" s="45"/>
      <c r="AN17" s="26"/>
      <c r="AO17" s="42"/>
    </row>
    <row r="18" spans="1:41" ht="13.5" customHeight="1">
      <c r="A18" s="644"/>
      <c r="B18" s="90" t="s">
        <v>107</v>
      </c>
      <c r="C18" s="47"/>
      <c r="D18" s="48"/>
      <c r="E18" s="148"/>
      <c r="F18" s="48">
        <f>D18/35</f>
        <v>0</v>
      </c>
      <c r="G18" s="149"/>
      <c r="H18" s="46"/>
      <c r="I18" s="42"/>
      <c r="J18" s="90" t="s">
        <v>70</v>
      </c>
      <c r="K18" s="47" t="s">
        <v>108</v>
      </c>
      <c r="L18" s="48">
        <v>10</v>
      </c>
      <c r="M18" s="66"/>
      <c r="N18" s="66"/>
      <c r="O18" s="45">
        <f t="shared" ref="O18:O19" si="6">L18/100</f>
        <v>0.1</v>
      </c>
      <c r="P18" s="46">
        <f t="shared" si="5"/>
        <v>10.77</v>
      </c>
      <c r="Q18" s="42"/>
      <c r="R18" s="140"/>
      <c r="S18" s="104"/>
      <c r="T18" s="105"/>
      <c r="U18" s="150"/>
      <c r="V18" s="150"/>
      <c r="W18" s="150"/>
      <c r="X18" s="46"/>
      <c r="Y18" s="42"/>
      <c r="Z18" s="90"/>
      <c r="AA18" s="47"/>
      <c r="AB18" s="48"/>
      <c r="AC18" s="66"/>
      <c r="AD18" s="110"/>
      <c r="AE18" s="96"/>
      <c r="AF18" s="46"/>
      <c r="AG18" s="42"/>
      <c r="AH18" s="147"/>
      <c r="AI18" s="47"/>
      <c r="AJ18" s="142"/>
      <c r="AK18" s="151"/>
      <c r="AL18" s="151"/>
      <c r="AM18" s="149"/>
      <c r="AN18" s="26"/>
      <c r="AO18" s="141"/>
    </row>
    <row r="19" spans="1:41" ht="13.5" customHeight="1">
      <c r="A19" s="644"/>
      <c r="B19" s="90" t="s">
        <v>45</v>
      </c>
      <c r="C19" s="47"/>
      <c r="D19" s="48"/>
      <c r="E19" s="124"/>
      <c r="F19" s="66"/>
      <c r="G19" s="45"/>
      <c r="H19" s="46"/>
      <c r="I19" s="42"/>
      <c r="J19" s="90" t="s">
        <v>67</v>
      </c>
      <c r="K19" s="47" t="s">
        <v>109</v>
      </c>
      <c r="L19" s="48">
        <v>8</v>
      </c>
      <c r="M19" s="66"/>
      <c r="N19" s="110"/>
      <c r="O19" s="45">
        <f t="shared" si="6"/>
        <v>0.08</v>
      </c>
      <c r="P19" s="46">
        <f t="shared" si="5"/>
        <v>8.6159999999999997</v>
      </c>
      <c r="Q19" s="42"/>
      <c r="R19" s="152"/>
      <c r="S19" s="40"/>
      <c r="T19" s="41"/>
      <c r="U19" s="41"/>
      <c r="V19" s="41"/>
      <c r="W19" s="41"/>
      <c r="X19" s="46"/>
      <c r="Y19" s="42"/>
      <c r="Z19" s="90"/>
      <c r="AA19" s="47"/>
      <c r="AB19" s="48"/>
      <c r="AC19" s="66"/>
      <c r="AD19" s="110"/>
      <c r="AE19" s="96"/>
      <c r="AF19" s="46"/>
      <c r="AG19" s="42"/>
      <c r="AH19" s="147"/>
      <c r="AI19" s="40"/>
      <c r="AJ19" s="153"/>
      <c r="AK19" s="105"/>
      <c r="AL19" s="48"/>
      <c r="AM19" s="45"/>
      <c r="AN19" s="26"/>
      <c r="AO19" s="42"/>
    </row>
    <row r="20" spans="1:41" ht="13.5" customHeight="1">
      <c r="A20" s="644"/>
      <c r="B20" s="117" t="s">
        <v>98</v>
      </c>
      <c r="C20" s="154"/>
      <c r="D20" s="48"/>
      <c r="E20" s="43"/>
      <c r="F20" s="44"/>
      <c r="G20" s="45"/>
      <c r="H20" s="46"/>
      <c r="I20" s="42"/>
      <c r="J20" s="155" t="s">
        <v>98</v>
      </c>
      <c r="K20" s="47"/>
      <c r="L20" s="48"/>
      <c r="M20" s="148"/>
      <c r="N20" s="148"/>
      <c r="O20" s="149"/>
      <c r="P20" s="46"/>
      <c r="Q20" s="141"/>
      <c r="R20" s="140"/>
      <c r="S20" s="47"/>
      <c r="T20" s="48"/>
      <c r="U20" s="66"/>
      <c r="V20" s="48"/>
      <c r="W20" s="66"/>
      <c r="X20" s="46"/>
      <c r="Y20" s="42"/>
      <c r="Z20" s="156"/>
      <c r="AA20" s="47"/>
      <c r="AB20" s="48"/>
      <c r="AC20" s="48"/>
      <c r="AD20" s="48"/>
      <c r="AE20" s="45"/>
      <c r="AF20" s="26"/>
      <c r="AG20" s="141"/>
      <c r="AH20" s="117"/>
      <c r="AI20" s="47"/>
      <c r="AJ20" s="48"/>
      <c r="AK20" s="64"/>
      <c r="AL20" s="45"/>
      <c r="AM20" s="45"/>
      <c r="AN20" s="26"/>
      <c r="AO20" s="42"/>
    </row>
    <row r="21" spans="1:41" ht="13.5" customHeight="1">
      <c r="A21" s="644"/>
      <c r="B21" s="97"/>
      <c r="C21" s="47"/>
      <c r="D21" s="48"/>
      <c r="E21" s="48"/>
      <c r="F21" s="48"/>
      <c r="G21" s="45"/>
      <c r="H21" s="26"/>
      <c r="I21" s="42"/>
      <c r="J21" s="157"/>
      <c r="K21" s="51"/>
      <c r="L21" s="51"/>
      <c r="M21" s="158"/>
      <c r="N21" s="158"/>
      <c r="O21" s="158"/>
      <c r="P21" s="159"/>
      <c r="R21" s="140"/>
      <c r="S21" s="145"/>
      <c r="T21" s="41"/>
      <c r="U21" s="146"/>
      <c r="V21" s="146"/>
      <c r="W21" s="146"/>
      <c r="X21" s="46"/>
      <c r="Y21" s="42"/>
      <c r="Z21" s="94"/>
      <c r="AA21" s="47"/>
      <c r="AB21" s="48"/>
      <c r="AC21" s="48"/>
      <c r="AD21" s="48"/>
      <c r="AE21" s="45"/>
      <c r="AF21" s="26"/>
      <c r="AG21" s="42"/>
      <c r="AH21" s="94"/>
      <c r="AI21" s="47"/>
      <c r="AJ21" s="142"/>
      <c r="AK21" s="48"/>
      <c r="AL21" s="48"/>
      <c r="AM21" s="45"/>
      <c r="AN21" s="26"/>
      <c r="AO21" s="42"/>
    </row>
    <row r="22" spans="1:41" ht="13.5" customHeight="1">
      <c r="A22" s="644"/>
      <c r="B22" s="160"/>
      <c r="C22" s="47"/>
      <c r="D22" s="48"/>
      <c r="E22" s="41"/>
      <c r="F22" s="48"/>
      <c r="G22" s="48"/>
      <c r="H22" s="26"/>
      <c r="I22" s="42"/>
      <c r="J22" s="117"/>
      <c r="K22" s="154"/>
      <c r="L22" s="48"/>
      <c r="M22" s="41"/>
      <c r="N22" s="41"/>
      <c r="O22" s="41"/>
      <c r="P22" s="26"/>
      <c r="Q22" s="42"/>
      <c r="R22" s="140"/>
      <c r="S22" s="104"/>
      <c r="T22" s="105"/>
      <c r="U22" s="150"/>
      <c r="V22" s="150"/>
      <c r="W22" s="150"/>
      <c r="X22" s="46"/>
      <c r="Y22" s="42"/>
      <c r="Z22" s="69"/>
      <c r="AA22" s="47"/>
      <c r="AB22" s="48"/>
      <c r="AC22" s="41"/>
      <c r="AD22" s="41"/>
      <c r="AE22" s="41"/>
      <c r="AF22" s="26"/>
      <c r="AG22" s="42"/>
      <c r="AH22" s="94"/>
      <c r="AI22" s="47"/>
      <c r="AJ22" s="41"/>
      <c r="AK22" s="48"/>
      <c r="AL22" s="45"/>
      <c r="AM22" s="48"/>
      <c r="AN22" s="26"/>
      <c r="AO22" s="42"/>
    </row>
    <row r="23" spans="1:41" ht="13.5" customHeight="1">
      <c r="A23" s="640"/>
      <c r="B23" s="161"/>
      <c r="C23" s="40"/>
      <c r="D23" s="41"/>
      <c r="E23" s="41"/>
      <c r="F23" s="41"/>
      <c r="G23" s="41"/>
      <c r="H23" s="26"/>
      <c r="I23" s="42"/>
      <c r="J23" s="161"/>
      <c r="K23" s="40"/>
      <c r="L23" s="41"/>
      <c r="M23" s="41"/>
      <c r="N23" s="41"/>
      <c r="O23" s="41"/>
      <c r="P23" s="26"/>
      <c r="Q23" s="42"/>
      <c r="R23" s="162"/>
      <c r="S23" s="40"/>
      <c r="T23" s="41"/>
      <c r="U23" s="41"/>
      <c r="V23" s="41"/>
      <c r="W23" s="41"/>
      <c r="X23" s="46"/>
      <c r="Y23" s="42"/>
      <c r="Z23" s="163"/>
      <c r="AA23" s="40"/>
      <c r="AB23" s="109"/>
      <c r="AC23" s="41"/>
      <c r="AD23" s="41"/>
      <c r="AE23" s="41"/>
      <c r="AF23" s="26"/>
      <c r="AG23" s="42"/>
      <c r="AH23" s="164"/>
      <c r="AI23" s="165"/>
      <c r="AJ23" s="41"/>
      <c r="AK23" s="41"/>
      <c r="AL23" s="41"/>
      <c r="AM23" s="41"/>
      <c r="AN23" s="26"/>
      <c r="AO23" s="42"/>
    </row>
    <row r="24" spans="1:41" ht="13.5" customHeight="1">
      <c r="A24" s="653" t="s">
        <v>110</v>
      </c>
      <c r="B24" s="62" t="s">
        <v>111</v>
      </c>
      <c r="C24" s="82" t="s">
        <v>112</v>
      </c>
      <c r="D24" s="166">
        <v>75</v>
      </c>
      <c r="E24" s="167"/>
      <c r="F24" s="167"/>
      <c r="G24" s="54">
        <f>D24/100</f>
        <v>0.75</v>
      </c>
      <c r="H24" s="168">
        <f>(D24*$D$2)/1000</f>
        <v>80.775000000000006</v>
      </c>
      <c r="I24" s="86" t="s">
        <v>92</v>
      </c>
      <c r="J24" s="62" t="s">
        <v>113</v>
      </c>
      <c r="K24" s="82" t="s">
        <v>114</v>
      </c>
      <c r="L24" s="166">
        <v>75</v>
      </c>
      <c r="M24" s="98"/>
      <c r="N24" s="167"/>
      <c r="O24" s="54">
        <f>L24/100</f>
        <v>0.75</v>
      </c>
      <c r="P24" s="168">
        <f>(L24*$D$2)/1000</f>
        <v>80.775000000000006</v>
      </c>
      <c r="Q24" s="86" t="s">
        <v>87</v>
      </c>
      <c r="R24" s="69"/>
      <c r="S24" s="47"/>
      <c r="T24" s="109"/>
      <c r="U24" s="41"/>
      <c r="V24" s="41"/>
      <c r="W24" s="45"/>
      <c r="X24" s="26"/>
      <c r="Y24" s="42"/>
      <c r="Z24" s="69"/>
      <c r="AA24" s="47"/>
      <c r="AB24" s="109"/>
      <c r="AC24" s="41"/>
      <c r="AD24" s="41"/>
      <c r="AE24" s="45"/>
      <c r="AF24" s="26"/>
      <c r="AG24" s="42"/>
      <c r="AH24" s="69"/>
      <c r="AI24" s="47"/>
      <c r="AJ24" s="109"/>
      <c r="AK24" s="41"/>
      <c r="AL24" s="41"/>
      <c r="AM24" s="45"/>
      <c r="AN24" s="26"/>
      <c r="AO24" s="42"/>
    </row>
    <row r="25" spans="1:41" ht="13.5" customHeight="1">
      <c r="A25" s="654"/>
      <c r="B25" s="62" t="s">
        <v>107</v>
      </c>
      <c r="C25" s="646" t="s">
        <v>115</v>
      </c>
      <c r="D25" s="48"/>
      <c r="E25" s="48"/>
      <c r="F25" s="48"/>
      <c r="G25" s="48"/>
      <c r="H25" s="26"/>
      <c r="I25" s="42"/>
      <c r="J25" s="62" t="s">
        <v>116</v>
      </c>
      <c r="K25" s="646" t="s">
        <v>115</v>
      </c>
      <c r="L25" s="48"/>
      <c r="M25" s="48"/>
      <c r="N25" s="48"/>
      <c r="O25" s="45"/>
      <c r="P25" s="26"/>
      <c r="Q25" s="42"/>
      <c r="R25" s="69"/>
      <c r="S25" s="646"/>
      <c r="T25" s="48"/>
      <c r="U25" s="48"/>
      <c r="V25" s="48"/>
      <c r="W25" s="45"/>
      <c r="X25" s="26"/>
      <c r="Y25" s="42"/>
      <c r="Z25" s="69"/>
      <c r="AA25" s="646"/>
      <c r="AB25" s="48"/>
      <c r="AC25" s="48"/>
      <c r="AD25" s="48"/>
      <c r="AE25" s="45"/>
      <c r="AF25" s="26"/>
      <c r="AG25" s="42"/>
      <c r="AH25" s="69"/>
      <c r="AI25" s="646"/>
      <c r="AJ25" s="48"/>
      <c r="AK25" s="48"/>
      <c r="AL25" s="48"/>
      <c r="AM25" s="45"/>
      <c r="AN25" s="26"/>
      <c r="AO25" s="42"/>
    </row>
    <row r="26" spans="1:41" ht="13.5" customHeight="1">
      <c r="A26" s="654"/>
      <c r="B26" s="62" t="s">
        <v>117</v>
      </c>
      <c r="C26" s="644"/>
      <c r="D26" s="41"/>
      <c r="E26" s="41"/>
      <c r="F26" s="41"/>
      <c r="G26" s="41"/>
      <c r="H26" s="26"/>
      <c r="I26" s="42"/>
      <c r="J26" s="62" t="s">
        <v>117</v>
      </c>
      <c r="K26" s="644"/>
      <c r="L26" s="109"/>
      <c r="M26" s="48"/>
      <c r="N26" s="41"/>
      <c r="O26" s="45"/>
      <c r="P26" s="26"/>
      <c r="Q26" s="42"/>
      <c r="R26" s="69"/>
      <c r="S26" s="644"/>
      <c r="T26" s="48"/>
      <c r="U26" s="48"/>
      <c r="V26" s="41"/>
      <c r="W26" s="45"/>
      <c r="X26" s="26"/>
      <c r="Y26" s="42"/>
      <c r="Z26" s="69"/>
      <c r="AA26" s="644"/>
      <c r="AB26" s="48"/>
      <c r="AC26" s="48"/>
      <c r="AD26" s="41"/>
      <c r="AE26" s="45"/>
      <c r="AF26" s="26"/>
      <c r="AG26" s="42"/>
      <c r="AH26" s="69"/>
      <c r="AI26" s="644"/>
      <c r="AJ26" s="48"/>
      <c r="AK26" s="48"/>
      <c r="AL26" s="41"/>
      <c r="AM26" s="45"/>
      <c r="AN26" s="26"/>
      <c r="AO26" s="42"/>
    </row>
    <row r="27" spans="1:41" ht="13.5" customHeight="1">
      <c r="A27" s="655"/>
      <c r="B27" s="91" t="s">
        <v>53</v>
      </c>
      <c r="C27" s="640"/>
      <c r="D27" s="48"/>
      <c r="E27" s="48"/>
      <c r="F27" s="48"/>
      <c r="G27" s="45"/>
      <c r="H27" s="26"/>
      <c r="I27" s="42"/>
      <c r="J27" s="90" t="s">
        <v>53</v>
      </c>
      <c r="K27" s="640"/>
      <c r="L27" s="48"/>
      <c r="M27" s="48"/>
      <c r="N27" s="48"/>
      <c r="O27" s="45"/>
      <c r="P27" s="26"/>
      <c r="Q27" s="42"/>
      <c r="R27" s="169"/>
      <c r="S27" s="640"/>
      <c r="T27" s="48"/>
      <c r="U27" s="48"/>
      <c r="V27" s="48"/>
      <c r="W27" s="45"/>
      <c r="X27" s="26"/>
      <c r="Y27" s="42"/>
      <c r="Z27" s="169"/>
      <c r="AA27" s="640"/>
      <c r="AB27" s="48"/>
      <c r="AC27" s="48"/>
      <c r="AD27" s="48"/>
      <c r="AE27" s="45"/>
      <c r="AF27" s="26"/>
      <c r="AG27" s="42"/>
      <c r="AH27" s="169"/>
      <c r="AI27" s="640"/>
      <c r="AJ27" s="48"/>
      <c r="AK27" s="48"/>
      <c r="AL27" s="48"/>
      <c r="AM27" s="45"/>
      <c r="AN27" s="26"/>
      <c r="AO27" s="42"/>
    </row>
    <row r="28" spans="1:41" ht="13.5" customHeight="1">
      <c r="A28" s="643" t="s">
        <v>71</v>
      </c>
      <c r="B28" s="170" t="s">
        <v>118</v>
      </c>
      <c r="C28" s="47" t="s">
        <v>50</v>
      </c>
      <c r="D28" s="48">
        <v>20</v>
      </c>
      <c r="E28" s="45"/>
      <c r="F28" s="45"/>
      <c r="G28" s="45">
        <f>D28/100</f>
        <v>0.2</v>
      </c>
      <c r="H28" s="26">
        <f t="shared" ref="H28:H30" si="7">(D28*$D$2)/1000</f>
        <v>21.54</v>
      </c>
      <c r="I28" s="42"/>
      <c r="J28" s="81" t="s">
        <v>65</v>
      </c>
      <c r="K28" s="171" t="s">
        <v>119</v>
      </c>
      <c r="L28" s="45">
        <v>18</v>
      </c>
      <c r="M28" s="45">
        <f>L28/85</f>
        <v>0.21176470588235294</v>
      </c>
      <c r="N28" s="45"/>
      <c r="O28" s="45"/>
      <c r="P28" s="26">
        <f t="shared" ref="P28:P29" si="8">(L28*$D$2)/1000</f>
        <v>19.385999999999999</v>
      </c>
      <c r="Q28" s="42"/>
      <c r="R28" s="81"/>
      <c r="S28" s="47"/>
      <c r="T28" s="48"/>
      <c r="U28" s="66"/>
      <c r="V28" s="48"/>
      <c r="W28" s="110"/>
      <c r="X28" s="46"/>
      <c r="Y28" s="42"/>
      <c r="Z28" s="170"/>
      <c r="AA28" s="47"/>
      <c r="AB28" s="48"/>
      <c r="AC28" s="45"/>
      <c r="AD28" s="45"/>
      <c r="AE28" s="45"/>
      <c r="AF28" s="26"/>
      <c r="AG28" s="42"/>
      <c r="AH28" s="172"/>
      <c r="AI28" s="104"/>
      <c r="AJ28" s="48"/>
      <c r="AK28" s="48"/>
      <c r="AL28" s="48"/>
      <c r="AM28" s="45"/>
      <c r="AN28" s="26"/>
      <c r="AO28" s="42"/>
    </row>
    <row r="29" spans="1:41" ht="13.5" customHeight="1">
      <c r="A29" s="644"/>
      <c r="B29" s="94" t="s">
        <v>120</v>
      </c>
      <c r="C29" s="173" t="s">
        <v>121</v>
      </c>
      <c r="D29" s="105">
        <v>30</v>
      </c>
      <c r="E29" s="66"/>
      <c r="F29" s="48">
        <f>D29/140</f>
        <v>0.21428571428571427</v>
      </c>
      <c r="G29" s="66"/>
      <c r="H29" s="46">
        <f t="shared" si="7"/>
        <v>32.31</v>
      </c>
      <c r="I29" s="141"/>
      <c r="J29" s="90" t="s">
        <v>68</v>
      </c>
      <c r="K29" s="171" t="s">
        <v>122</v>
      </c>
      <c r="L29" s="45">
        <v>12</v>
      </c>
      <c r="M29" s="60"/>
      <c r="N29" s="37">
        <f>L29/55</f>
        <v>0.21818181818181817</v>
      </c>
      <c r="O29" s="60"/>
      <c r="P29" s="39">
        <f t="shared" si="8"/>
        <v>12.923999999999999</v>
      </c>
      <c r="Q29" s="42"/>
      <c r="R29" s="90"/>
      <c r="S29" s="47"/>
      <c r="T29" s="48"/>
      <c r="U29" s="148"/>
      <c r="V29" s="66"/>
      <c r="W29" s="45"/>
      <c r="X29" s="46"/>
      <c r="Y29" s="42"/>
      <c r="Z29" s="94"/>
      <c r="AA29" s="104"/>
      <c r="AB29" s="105"/>
      <c r="AC29" s="48"/>
      <c r="AD29" s="48"/>
      <c r="AE29" s="45"/>
      <c r="AF29" s="26"/>
      <c r="AG29" s="42"/>
      <c r="AH29" s="128"/>
      <c r="AI29" s="47"/>
      <c r="AJ29" s="48"/>
      <c r="AK29" s="151"/>
      <c r="AL29" s="151"/>
      <c r="AM29" s="149"/>
      <c r="AN29" s="26"/>
      <c r="AO29" s="42"/>
    </row>
    <row r="30" spans="1:41" ht="13.5" customHeight="1">
      <c r="A30" s="644"/>
      <c r="B30" s="94" t="s">
        <v>53</v>
      </c>
      <c r="C30" s="47" t="s">
        <v>123</v>
      </c>
      <c r="D30" s="48">
        <v>1</v>
      </c>
      <c r="E30" s="45"/>
      <c r="F30" s="45"/>
      <c r="G30" s="45"/>
      <c r="H30" s="46">
        <f t="shared" si="7"/>
        <v>1.077</v>
      </c>
      <c r="I30" s="141"/>
      <c r="J30" s="90" t="s">
        <v>45</v>
      </c>
      <c r="K30" s="171"/>
      <c r="L30" s="45"/>
      <c r="M30" s="45"/>
      <c r="N30" s="45"/>
      <c r="O30" s="45"/>
      <c r="P30" s="26"/>
      <c r="Q30" s="42"/>
      <c r="R30" s="174"/>
      <c r="S30" s="93"/>
      <c r="T30" s="48"/>
      <c r="U30" s="175"/>
      <c r="V30" s="151"/>
      <c r="W30" s="149"/>
      <c r="X30" s="46"/>
      <c r="Y30" s="42"/>
      <c r="Z30" s="94"/>
      <c r="AA30" s="47"/>
      <c r="AB30" s="48"/>
      <c r="AC30" s="41"/>
      <c r="AD30" s="48"/>
      <c r="AE30" s="45"/>
      <c r="AF30" s="26"/>
      <c r="AG30" s="42"/>
      <c r="AH30" s="128"/>
      <c r="AI30" s="104"/>
      <c r="AJ30" s="48"/>
      <c r="AK30" s="175"/>
      <c r="AL30" s="151"/>
      <c r="AM30" s="149"/>
      <c r="AN30" s="26"/>
      <c r="AO30" s="42"/>
    </row>
    <row r="31" spans="1:41" ht="13.5" customHeight="1">
      <c r="A31" s="644"/>
      <c r="B31" s="94" t="s">
        <v>124</v>
      </c>
      <c r="C31" s="47"/>
      <c r="D31" s="48"/>
      <c r="E31" s="48"/>
      <c r="F31" s="48"/>
      <c r="G31" s="45"/>
      <c r="H31" s="26"/>
      <c r="I31" s="42"/>
      <c r="J31" s="90" t="s">
        <v>125</v>
      </c>
      <c r="K31" s="66"/>
      <c r="L31" s="176"/>
      <c r="M31" s="48"/>
      <c r="N31" s="48"/>
      <c r="O31" s="45"/>
      <c r="P31" s="26"/>
      <c r="Q31" s="73"/>
      <c r="R31" s="174"/>
      <c r="S31" s="47"/>
      <c r="T31" s="48"/>
      <c r="U31" s="66"/>
      <c r="V31" s="110"/>
      <c r="W31" s="45"/>
      <c r="X31" s="46"/>
      <c r="Y31" s="42"/>
      <c r="Z31" s="94"/>
      <c r="AA31" s="47"/>
      <c r="AB31" s="48"/>
      <c r="AC31" s="41"/>
      <c r="AD31" s="48"/>
      <c r="AE31" s="45"/>
      <c r="AF31" s="26"/>
      <c r="AG31" s="42"/>
      <c r="AH31" s="128"/>
      <c r="AI31" s="40"/>
      <c r="AJ31" s="41"/>
      <c r="AK31" s="151"/>
      <c r="AL31" s="151"/>
      <c r="AM31" s="149"/>
      <c r="AN31" s="26"/>
      <c r="AO31" s="73"/>
    </row>
    <row r="32" spans="1:41" ht="13.5" customHeight="1">
      <c r="A32" s="640"/>
      <c r="B32" s="94" t="s">
        <v>126</v>
      </c>
      <c r="C32" s="47"/>
      <c r="D32" s="48"/>
      <c r="E32" s="48"/>
      <c r="F32" s="48"/>
      <c r="G32" s="48"/>
      <c r="H32" s="26"/>
      <c r="I32" s="42"/>
      <c r="J32" s="90" t="s">
        <v>71</v>
      </c>
      <c r="K32" s="66"/>
      <c r="L32" s="45"/>
      <c r="M32" s="48"/>
      <c r="N32" s="48"/>
      <c r="O32" s="48"/>
      <c r="P32" s="177"/>
      <c r="Q32" s="42"/>
      <c r="R32" s="174"/>
      <c r="S32" s="47"/>
      <c r="T32" s="48"/>
      <c r="U32" s="41"/>
      <c r="V32" s="48"/>
      <c r="W32" s="48"/>
      <c r="X32" s="46"/>
      <c r="Y32" s="42"/>
      <c r="Z32" s="94"/>
      <c r="AA32" s="47"/>
      <c r="AB32" s="48"/>
      <c r="AC32" s="41"/>
      <c r="AD32" s="48"/>
      <c r="AE32" s="45"/>
      <c r="AF32" s="26"/>
      <c r="AG32" s="42"/>
      <c r="AH32" s="128"/>
      <c r="AI32" s="40"/>
      <c r="AJ32" s="41"/>
      <c r="AK32" s="41"/>
      <c r="AL32" s="41"/>
      <c r="AM32" s="45"/>
      <c r="AN32" s="42"/>
      <c r="AO32" s="42"/>
    </row>
    <row r="33" spans="1:41" ht="13.5" customHeight="1">
      <c r="B33" s="94" t="s">
        <v>71</v>
      </c>
      <c r="C33" s="178"/>
      <c r="D33" s="179"/>
      <c r="E33" s="180"/>
      <c r="F33" s="180"/>
      <c r="G33" s="45"/>
      <c r="H33" s="73"/>
      <c r="I33" s="181"/>
      <c r="J33" s="182" t="s">
        <v>127</v>
      </c>
      <c r="K33" s="178" t="s">
        <v>128</v>
      </c>
      <c r="L33" s="179">
        <v>1</v>
      </c>
      <c r="M33" s="180"/>
      <c r="N33" s="180"/>
      <c r="O33" s="180"/>
      <c r="P33" s="183"/>
      <c r="Q33" s="181"/>
      <c r="R33" s="184"/>
      <c r="S33" s="178"/>
      <c r="T33" s="179"/>
      <c r="U33" s="180"/>
      <c r="V33" s="180"/>
      <c r="W33" s="180"/>
      <c r="X33" s="183"/>
      <c r="Y33" s="181"/>
      <c r="Z33" s="185"/>
      <c r="AA33" s="178"/>
      <c r="AB33" s="179"/>
      <c r="AC33" s="180"/>
      <c r="AD33" s="180"/>
      <c r="AE33" s="180"/>
      <c r="AF33" s="183"/>
      <c r="AG33" s="186"/>
      <c r="AH33" s="185"/>
      <c r="AI33" s="178"/>
      <c r="AJ33" s="179"/>
      <c r="AK33" s="180"/>
      <c r="AL33" s="180"/>
      <c r="AM33" s="180"/>
      <c r="AN33" s="183"/>
      <c r="AO33" s="186"/>
    </row>
    <row r="34" spans="1:41" ht="13.5" customHeight="1">
      <c r="B34" s="161"/>
      <c r="C34" s="187" t="s">
        <v>129</v>
      </c>
      <c r="D34" s="188"/>
      <c r="E34" s="189"/>
      <c r="F34" s="189"/>
      <c r="G34" s="189"/>
      <c r="H34" s="190"/>
      <c r="I34" s="191" t="s">
        <v>130</v>
      </c>
      <c r="J34" s="161"/>
      <c r="K34" s="187" t="s">
        <v>129</v>
      </c>
      <c r="L34" s="192"/>
      <c r="M34" s="189"/>
      <c r="N34" s="189"/>
      <c r="O34" s="189"/>
      <c r="P34" s="190"/>
      <c r="Q34" s="191" t="s">
        <v>130</v>
      </c>
      <c r="R34" s="193"/>
      <c r="S34" s="187" t="s">
        <v>129</v>
      </c>
      <c r="T34" s="188"/>
      <c r="U34" s="189"/>
      <c r="V34" s="189"/>
      <c r="W34" s="189"/>
      <c r="X34" s="190"/>
      <c r="Y34" s="191" t="s">
        <v>130</v>
      </c>
      <c r="Z34" s="132"/>
      <c r="AA34" s="187" t="s">
        <v>129</v>
      </c>
      <c r="AB34" s="188"/>
      <c r="AC34" s="189"/>
      <c r="AD34" s="189"/>
      <c r="AE34" s="189"/>
      <c r="AF34" s="190"/>
      <c r="AG34" s="191" t="s">
        <v>130</v>
      </c>
      <c r="AH34" s="132"/>
      <c r="AI34" s="187" t="s">
        <v>129</v>
      </c>
      <c r="AJ34" s="188"/>
      <c r="AK34" s="189"/>
      <c r="AL34" s="189"/>
      <c r="AM34" s="189"/>
      <c r="AN34" s="190"/>
      <c r="AO34" s="191" t="s">
        <v>130</v>
      </c>
    </row>
    <row r="35" spans="1:41" ht="13.5" customHeight="1">
      <c r="A35" s="647"/>
      <c r="B35" s="648" t="s">
        <v>131</v>
      </c>
      <c r="C35" s="194" t="s">
        <v>2</v>
      </c>
      <c r="D35" s="195"/>
      <c r="E35" s="196"/>
      <c r="F35" s="196"/>
      <c r="G35" s="196"/>
      <c r="H35" s="197"/>
      <c r="I35" s="198">
        <f>SUM(E5:E33)</f>
        <v>6</v>
      </c>
      <c r="J35" s="649" t="s">
        <v>131</v>
      </c>
      <c r="K35" s="194" t="s">
        <v>2</v>
      </c>
      <c r="L35" s="199"/>
      <c r="M35" s="200"/>
      <c r="N35" s="200"/>
      <c r="O35" s="200"/>
      <c r="P35" s="197"/>
      <c r="Q35" s="198">
        <f>SUM(M5:M33)</f>
        <v>6.2117647058823531</v>
      </c>
      <c r="R35" s="650" t="s">
        <v>131</v>
      </c>
      <c r="S35" s="194" t="s">
        <v>2</v>
      </c>
      <c r="T35" s="199"/>
      <c r="U35" s="200"/>
      <c r="V35" s="200"/>
      <c r="W35" s="200"/>
      <c r="X35" s="197"/>
      <c r="Y35" s="198">
        <f>SUM(U5:U33)</f>
        <v>0</v>
      </c>
      <c r="Z35" s="650" t="s">
        <v>131</v>
      </c>
      <c r="AA35" s="194" t="s">
        <v>2</v>
      </c>
      <c r="AB35" s="199"/>
      <c r="AC35" s="200"/>
      <c r="AD35" s="200"/>
      <c r="AE35" s="200"/>
      <c r="AF35" s="197"/>
      <c r="AG35" s="198">
        <f>SUM(AC5:AC33)</f>
        <v>0</v>
      </c>
      <c r="AH35" s="650" t="s">
        <v>131</v>
      </c>
      <c r="AI35" s="194" t="s">
        <v>2</v>
      </c>
      <c r="AJ35" s="199"/>
      <c r="AK35" s="200"/>
      <c r="AL35" s="200"/>
      <c r="AM35" s="200"/>
      <c r="AN35" s="197"/>
      <c r="AO35" s="198">
        <f>SUM(AK5:AK33)</f>
        <v>0</v>
      </c>
    </row>
    <row r="36" spans="1:41" ht="13.5" customHeight="1">
      <c r="A36" s="644"/>
      <c r="B36" s="644"/>
      <c r="C36" s="201" t="s">
        <v>132</v>
      </c>
      <c r="D36" s="202"/>
      <c r="E36" s="196"/>
      <c r="F36" s="196"/>
      <c r="G36" s="196"/>
      <c r="H36" s="197"/>
      <c r="I36" s="198">
        <f>SUM(F5:F34)</f>
        <v>2.7415584415584417</v>
      </c>
      <c r="J36" s="644"/>
      <c r="K36" s="201" t="s">
        <v>132</v>
      </c>
      <c r="L36" s="198"/>
      <c r="M36" s="200"/>
      <c r="N36" s="200"/>
      <c r="O36" s="200"/>
      <c r="P36" s="197"/>
      <c r="Q36" s="198">
        <f>SUM(N5:N34)</f>
        <v>2.1610389610389613</v>
      </c>
      <c r="R36" s="651"/>
      <c r="S36" s="201" t="s">
        <v>132</v>
      </c>
      <c r="T36" s="198"/>
      <c r="U36" s="200"/>
      <c r="V36" s="200"/>
      <c r="W36" s="200"/>
      <c r="X36" s="197"/>
      <c r="Y36" s="198">
        <f>SUM(V5:V34)</f>
        <v>0</v>
      </c>
      <c r="Z36" s="651"/>
      <c r="AA36" s="201" t="s">
        <v>132</v>
      </c>
      <c r="AB36" s="198"/>
      <c r="AC36" s="200"/>
      <c r="AD36" s="200"/>
      <c r="AE36" s="200"/>
      <c r="AF36" s="197"/>
      <c r="AG36" s="198">
        <f>SUM(AD5:AD34)</f>
        <v>0</v>
      </c>
      <c r="AH36" s="651"/>
      <c r="AI36" s="201" t="s">
        <v>132</v>
      </c>
      <c r="AJ36" s="198"/>
      <c r="AK36" s="200"/>
      <c r="AL36" s="200"/>
      <c r="AM36" s="200"/>
      <c r="AN36" s="197"/>
      <c r="AO36" s="198">
        <f>SUM(AL5:AL34)</f>
        <v>0</v>
      </c>
    </row>
    <row r="37" spans="1:41" ht="13.5" customHeight="1">
      <c r="A37" s="644"/>
      <c r="B37" s="644"/>
      <c r="C37" s="203" t="s">
        <v>133</v>
      </c>
      <c r="D37" s="204"/>
      <c r="E37" s="195"/>
      <c r="F37" s="195"/>
      <c r="G37" s="195"/>
      <c r="H37" s="205"/>
      <c r="I37" s="198">
        <f>SUM(G7:G32)</f>
        <v>1.6500000000000001</v>
      </c>
      <c r="J37" s="644"/>
      <c r="K37" s="203" t="s">
        <v>133</v>
      </c>
      <c r="L37" s="206"/>
      <c r="M37" s="199"/>
      <c r="N37" s="199"/>
      <c r="O37" s="199"/>
      <c r="P37" s="205"/>
      <c r="Q37" s="198">
        <f>SUM(O7:O32)</f>
        <v>1.73</v>
      </c>
      <c r="R37" s="651"/>
      <c r="S37" s="203" t="s">
        <v>133</v>
      </c>
      <c r="T37" s="206"/>
      <c r="U37" s="199"/>
      <c r="V37" s="199"/>
      <c r="W37" s="199"/>
      <c r="X37" s="205"/>
      <c r="Y37" s="198">
        <f>SUM(W7:W32)</f>
        <v>0</v>
      </c>
      <c r="Z37" s="651"/>
      <c r="AA37" s="203" t="s">
        <v>133</v>
      </c>
      <c r="AB37" s="206"/>
      <c r="AC37" s="199"/>
      <c r="AD37" s="199"/>
      <c r="AE37" s="199"/>
      <c r="AF37" s="205"/>
      <c r="AG37" s="198">
        <f>SUM(AE7:AE32)</f>
        <v>0</v>
      </c>
      <c r="AH37" s="651"/>
      <c r="AI37" s="203" t="s">
        <v>133</v>
      </c>
      <c r="AJ37" s="206"/>
      <c r="AK37" s="199"/>
      <c r="AL37" s="199"/>
      <c r="AM37" s="199"/>
      <c r="AN37" s="205"/>
      <c r="AO37" s="198">
        <f>SUM(AM7:AM32)</f>
        <v>0</v>
      </c>
    </row>
    <row r="38" spans="1:41" ht="13.5" customHeight="1">
      <c r="A38" s="644"/>
      <c r="B38" s="644"/>
      <c r="C38" s="203" t="s">
        <v>134</v>
      </c>
      <c r="D38" s="204"/>
      <c r="E38" s="202"/>
      <c r="F38" s="202"/>
      <c r="G38" s="202"/>
      <c r="H38" s="207"/>
      <c r="I38" s="198">
        <f>D33</f>
        <v>0</v>
      </c>
      <c r="J38" s="644"/>
      <c r="K38" s="203" t="s">
        <v>134</v>
      </c>
      <c r="L38" s="206"/>
      <c r="M38" s="198"/>
      <c r="N38" s="198"/>
      <c r="O38" s="198"/>
      <c r="P38" s="207"/>
      <c r="Q38" s="198">
        <f>L33</f>
        <v>1</v>
      </c>
      <c r="R38" s="651"/>
      <c r="S38" s="203" t="s">
        <v>134</v>
      </c>
      <c r="T38" s="206"/>
      <c r="U38" s="198"/>
      <c r="V38" s="198"/>
      <c r="W38" s="198"/>
      <c r="X38" s="207"/>
      <c r="Y38" s="198">
        <f>T33</f>
        <v>0</v>
      </c>
      <c r="Z38" s="651"/>
      <c r="AA38" s="203" t="s">
        <v>134</v>
      </c>
      <c r="AB38" s="206"/>
      <c r="AC38" s="198"/>
      <c r="AD38" s="198"/>
      <c r="AE38" s="198"/>
      <c r="AF38" s="207"/>
      <c r="AG38" s="198">
        <f>AB33</f>
        <v>0</v>
      </c>
      <c r="AH38" s="651"/>
      <c r="AI38" s="203" t="s">
        <v>134</v>
      </c>
      <c r="AJ38" s="206"/>
      <c r="AK38" s="198"/>
      <c r="AL38" s="198"/>
      <c r="AM38" s="198"/>
      <c r="AN38" s="207"/>
      <c r="AO38" s="198">
        <f>AJ33</f>
        <v>0</v>
      </c>
    </row>
    <row r="39" spans="1:41" ht="13.5" customHeight="1">
      <c r="A39" s="644"/>
      <c r="B39" s="644"/>
      <c r="C39" s="194" t="s">
        <v>135</v>
      </c>
      <c r="D39" s="204"/>
      <c r="E39" s="204"/>
      <c r="F39" s="204"/>
      <c r="G39" s="204"/>
      <c r="H39" s="206"/>
      <c r="I39" s="198">
        <v>2.5</v>
      </c>
      <c r="J39" s="644"/>
      <c r="K39" s="194" t="s">
        <v>135</v>
      </c>
      <c r="L39" s="206"/>
      <c r="M39" s="206"/>
      <c r="N39" s="206"/>
      <c r="O39" s="206"/>
      <c r="P39" s="206"/>
      <c r="Q39" s="198">
        <v>2.5</v>
      </c>
      <c r="R39" s="651"/>
      <c r="S39" s="194" t="s">
        <v>135</v>
      </c>
      <c r="T39" s="206"/>
      <c r="U39" s="206"/>
      <c r="V39" s="206"/>
      <c r="W39" s="206"/>
      <c r="X39" s="206"/>
      <c r="Y39" s="198">
        <v>2.5</v>
      </c>
      <c r="Z39" s="651"/>
      <c r="AA39" s="194" t="s">
        <v>135</v>
      </c>
      <c r="AB39" s="206"/>
      <c r="AC39" s="206"/>
      <c r="AD39" s="206"/>
      <c r="AE39" s="206"/>
      <c r="AF39" s="206"/>
      <c r="AG39" s="198">
        <v>2.5</v>
      </c>
      <c r="AH39" s="651"/>
      <c r="AI39" s="194" t="s">
        <v>135</v>
      </c>
      <c r="AJ39" s="206"/>
      <c r="AK39" s="206"/>
      <c r="AL39" s="206"/>
      <c r="AM39" s="206"/>
      <c r="AN39" s="206"/>
      <c r="AO39" s="198">
        <v>2.5</v>
      </c>
    </row>
    <row r="40" spans="1:41" ht="13.5" customHeight="1">
      <c r="A40" s="640"/>
      <c r="B40" s="640"/>
      <c r="C40" s="203" t="s">
        <v>136</v>
      </c>
      <c r="D40" s="204"/>
      <c r="E40" s="204"/>
      <c r="F40" s="204"/>
      <c r="G40" s="204"/>
      <c r="H40" s="208"/>
      <c r="I40" s="208">
        <f>(I35*70)+(I36*75)+(I37*25)+(I38*60)+(I39*45)</f>
        <v>779.36688311688317</v>
      </c>
      <c r="J40" s="640"/>
      <c r="K40" s="203" t="s">
        <v>136</v>
      </c>
      <c r="L40" s="206"/>
      <c r="M40" s="206"/>
      <c r="N40" s="206"/>
      <c r="O40" s="206"/>
      <c r="P40" s="207"/>
      <c r="Q40" s="207">
        <f>(Q35*70)+(Q36*75)+(Q37*25)+(Q38*60)+(Q39*45)</f>
        <v>812.65145148968679</v>
      </c>
      <c r="R40" s="652"/>
      <c r="S40" s="203" t="s">
        <v>136</v>
      </c>
      <c r="T40" s="206"/>
      <c r="U40" s="206"/>
      <c r="V40" s="206"/>
      <c r="W40" s="206"/>
      <c r="X40" s="207"/>
      <c r="Y40" s="207">
        <f>(Y35*70)+(Y36*75)+(Y37*25)+(Y38*60)+(Y39*45)</f>
        <v>112.5</v>
      </c>
      <c r="Z40" s="652"/>
      <c r="AA40" s="203" t="s">
        <v>136</v>
      </c>
      <c r="AB40" s="206"/>
      <c r="AC40" s="206"/>
      <c r="AD40" s="206"/>
      <c r="AE40" s="206"/>
      <c r="AF40" s="207"/>
      <c r="AG40" s="207">
        <f>(AG35*70)+(AG36*75)+(AG37*25)+(AG38*60)+(AG39*45)</f>
        <v>112.5</v>
      </c>
      <c r="AH40" s="652"/>
      <c r="AI40" s="203" t="s">
        <v>136</v>
      </c>
      <c r="AJ40" s="206"/>
      <c r="AK40" s="206"/>
      <c r="AL40" s="206"/>
      <c r="AM40" s="206"/>
      <c r="AN40" s="207"/>
      <c r="AO40" s="207">
        <f>(AO35*70)+(AO36*75)+(AO37*25)+(AO38*60)+(AO39*45)</f>
        <v>112.5</v>
      </c>
    </row>
    <row r="41" spans="1:41" ht="13.5" customHeight="1">
      <c r="B41" s="1"/>
      <c r="C41" s="49"/>
      <c r="F41" s="50"/>
      <c r="G41" s="50"/>
      <c r="H41" s="22"/>
      <c r="J41" s="1"/>
      <c r="K41" s="49"/>
      <c r="L41" s="1"/>
      <c r="P41" s="22"/>
      <c r="R41" s="1"/>
      <c r="S41" s="1"/>
      <c r="X41" s="22"/>
      <c r="Z41" s="1"/>
      <c r="AA41" s="49"/>
      <c r="AF41" s="22"/>
      <c r="AH41" s="1"/>
      <c r="AI41" s="49"/>
      <c r="AN41" s="22"/>
    </row>
    <row r="42" spans="1:41" ht="13.5" customHeight="1">
      <c r="B42" s="1"/>
      <c r="C42" s="49" t="s">
        <v>137</v>
      </c>
      <c r="F42" s="50"/>
      <c r="G42" s="50"/>
      <c r="H42" s="22"/>
      <c r="J42" s="1"/>
      <c r="K42" s="49" t="s">
        <v>138</v>
      </c>
      <c r="L42" s="1"/>
      <c r="P42" s="22"/>
      <c r="R42" s="1"/>
      <c r="S42" s="1" t="s">
        <v>62</v>
      </c>
      <c r="X42" s="22"/>
      <c r="Z42" s="1"/>
      <c r="AA42" s="49"/>
      <c r="AF42" s="22"/>
      <c r="AH42" s="1"/>
      <c r="AI42" s="49"/>
      <c r="AN42" s="22"/>
    </row>
    <row r="43" spans="1:41" ht="13.5" customHeight="1">
      <c r="B43" s="1"/>
      <c r="C43" s="49"/>
      <c r="F43" s="50"/>
      <c r="G43" s="50"/>
      <c r="H43" s="22"/>
      <c r="J43" s="1"/>
      <c r="K43" s="49"/>
      <c r="L43" s="1"/>
      <c r="P43" s="22"/>
      <c r="R43" s="1"/>
      <c r="S43" s="1"/>
      <c r="X43" s="22"/>
      <c r="Z43" s="1"/>
      <c r="AA43" s="49"/>
      <c r="AF43" s="22"/>
      <c r="AH43" s="1"/>
      <c r="AI43" s="49"/>
      <c r="AN43" s="22"/>
    </row>
    <row r="44" spans="1:41" ht="13.5" customHeight="1">
      <c r="B44" s="1"/>
      <c r="C44" s="1"/>
      <c r="H44" s="22"/>
      <c r="J44" s="1"/>
      <c r="K44" s="1"/>
      <c r="P44" s="22"/>
      <c r="R44" s="1"/>
      <c r="S44" s="1"/>
      <c r="T44" s="50"/>
      <c r="U44" s="50"/>
      <c r="X44" s="22"/>
      <c r="Z44" s="1"/>
      <c r="AA44" s="1"/>
      <c r="AF44" s="22"/>
    </row>
    <row r="45" spans="1:41" ht="13.5" customHeight="1">
      <c r="B45" s="1"/>
      <c r="C45" s="1"/>
      <c r="H45" s="22"/>
      <c r="J45" s="1"/>
      <c r="K45" s="1"/>
      <c r="P45" s="22"/>
      <c r="R45" s="1"/>
      <c r="S45" s="1"/>
      <c r="T45" s="50"/>
      <c r="U45" s="50"/>
      <c r="X45" s="22"/>
      <c r="Z45" s="1"/>
      <c r="AA45" s="1"/>
      <c r="AF45" s="22"/>
    </row>
    <row r="46" spans="1:41" ht="13.5" customHeight="1">
      <c r="B46" s="1"/>
      <c r="C46" s="1"/>
      <c r="H46" s="22"/>
      <c r="J46" s="1"/>
      <c r="K46" s="1"/>
      <c r="P46" s="22"/>
      <c r="R46" s="1"/>
      <c r="S46" s="1"/>
      <c r="T46" s="50"/>
      <c r="U46" s="50"/>
      <c r="X46" s="22"/>
      <c r="Z46" s="1"/>
      <c r="AA46" s="1"/>
      <c r="AF46" s="22"/>
    </row>
    <row r="47" spans="1:41" ht="13.5" customHeight="1">
      <c r="B47" s="1"/>
      <c r="C47" s="1"/>
      <c r="H47" s="22"/>
      <c r="J47" s="1"/>
      <c r="K47" s="1"/>
      <c r="P47" s="22"/>
      <c r="R47" s="1"/>
      <c r="S47" s="1"/>
      <c r="T47" s="50"/>
      <c r="U47" s="50"/>
      <c r="X47" s="22"/>
      <c r="Z47" s="1"/>
      <c r="AA47" s="1"/>
      <c r="AF47" s="22"/>
    </row>
    <row r="48" spans="1:41" ht="13.5" customHeight="1">
      <c r="B48" s="1"/>
      <c r="C48" s="1"/>
      <c r="H48" s="22"/>
      <c r="J48" s="1"/>
      <c r="K48" s="1"/>
      <c r="P48" s="22"/>
      <c r="R48" s="1"/>
      <c r="S48" s="1"/>
      <c r="T48" s="50"/>
      <c r="U48" s="50"/>
      <c r="X48" s="22"/>
      <c r="Z48" s="1"/>
      <c r="AA48" s="1"/>
      <c r="AF48" s="22"/>
    </row>
    <row r="49" spans="2:40" ht="13.5" customHeight="1">
      <c r="B49" s="1"/>
      <c r="C49" s="1"/>
      <c r="H49" s="22"/>
      <c r="J49" s="1"/>
      <c r="K49" s="1"/>
      <c r="L49" s="1"/>
      <c r="P49" s="22"/>
      <c r="R49" s="1"/>
      <c r="S49" s="1"/>
      <c r="X49" s="22"/>
      <c r="Z49" s="1"/>
      <c r="AA49" s="1"/>
      <c r="AB49" s="50"/>
      <c r="AC49" s="50"/>
      <c r="AF49" s="22"/>
      <c r="AH49" s="1"/>
      <c r="AI49" s="1"/>
      <c r="AN49" s="22"/>
    </row>
    <row r="50" spans="2:40" ht="13.5" customHeight="1">
      <c r="B50" s="1"/>
      <c r="C50" s="1"/>
      <c r="H50" s="22"/>
      <c r="J50" s="1"/>
      <c r="K50" s="1"/>
      <c r="L50" s="1"/>
      <c r="P50" s="22"/>
      <c r="R50" s="1"/>
      <c r="S50" s="1"/>
      <c r="X50" s="22"/>
      <c r="Z50" s="1"/>
      <c r="AA50" s="1"/>
      <c r="AB50" s="50"/>
      <c r="AC50" s="50"/>
      <c r="AF50" s="22"/>
      <c r="AH50" s="1"/>
      <c r="AI50" s="1"/>
      <c r="AN50" s="22"/>
    </row>
    <row r="51" spans="2:40" ht="13.5" customHeight="1">
      <c r="B51" s="1"/>
      <c r="C51" s="1"/>
      <c r="H51" s="22"/>
      <c r="J51" s="1"/>
      <c r="K51" s="1"/>
      <c r="L51" s="1"/>
      <c r="P51" s="22"/>
      <c r="R51" s="1"/>
      <c r="S51" s="1"/>
      <c r="X51" s="22"/>
      <c r="Z51" s="1"/>
      <c r="AA51" s="1"/>
      <c r="AB51" s="50"/>
      <c r="AC51" s="50"/>
      <c r="AF51" s="22"/>
      <c r="AH51" s="1"/>
      <c r="AI51" s="1"/>
      <c r="AN51" s="22"/>
    </row>
    <row r="52" spans="2:40" ht="13.5" customHeight="1">
      <c r="B52" s="1"/>
      <c r="C52" s="1"/>
      <c r="H52" s="22"/>
      <c r="J52" s="1"/>
      <c r="K52" s="1"/>
      <c r="L52" s="1"/>
      <c r="P52" s="22"/>
      <c r="R52" s="1"/>
      <c r="S52" s="1"/>
      <c r="X52" s="22"/>
      <c r="Z52" s="1"/>
      <c r="AA52" s="1"/>
      <c r="AB52" s="50"/>
      <c r="AC52" s="50"/>
      <c r="AF52" s="22"/>
      <c r="AH52" s="1"/>
      <c r="AI52" s="1"/>
      <c r="AN52" s="22"/>
    </row>
    <row r="53" spans="2:40" ht="13.5" customHeight="1">
      <c r="B53" s="1"/>
      <c r="C53" s="1"/>
      <c r="H53" s="22"/>
      <c r="J53" s="1"/>
      <c r="K53" s="1"/>
      <c r="L53" s="1"/>
      <c r="P53" s="22"/>
      <c r="R53" s="1"/>
      <c r="S53" s="1"/>
      <c r="X53" s="22"/>
      <c r="Z53" s="1"/>
      <c r="AA53" s="1"/>
      <c r="AB53" s="50"/>
      <c r="AC53" s="50"/>
      <c r="AF53" s="22"/>
      <c r="AH53" s="1"/>
      <c r="AI53" s="1"/>
      <c r="AN53" s="22"/>
    </row>
    <row r="54" spans="2:40" ht="13.5" customHeight="1">
      <c r="B54" s="1"/>
      <c r="C54" s="1"/>
      <c r="H54" s="22"/>
      <c r="J54" s="1"/>
      <c r="K54" s="1"/>
      <c r="L54" s="1"/>
      <c r="P54" s="22"/>
      <c r="R54" s="1"/>
      <c r="S54" s="1"/>
      <c r="X54" s="22"/>
      <c r="Z54" s="1"/>
      <c r="AA54" s="1"/>
      <c r="AB54" s="50"/>
      <c r="AC54" s="50"/>
      <c r="AF54" s="22"/>
      <c r="AH54" s="1"/>
      <c r="AI54" s="1"/>
      <c r="AN54" s="22"/>
    </row>
    <row r="55" spans="2:40" ht="13.5" customHeight="1">
      <c r="B55" s="1"/>
      <c r="C55" s="1"/>
      <c r="H55" s="22"/>
      <c r="J55" s="1"/>
      <c r="K55" s="1"/>
      <c r="L55" s="1"/>
      <c r="P55" s="22"/>
      <c r="R55" s="1"/>
      <c r="S55" s="1"/>
      <c r="X55" s="22"/>
      <c r="Z55" s="1"/>
      <c r="AA55" s="1"/>
      <c r="AB55" s="50"/>
      <c r="AC55" s="50"/>
      <c r="AF55" s="22"/>
      <c r="AH55" s="1"/>
      <c r="AI55" s="1"/>
      <c r="AN55" s="22"/>
    </row>
    <row r="56" spans="2:40" ht="13.5" customHeight="1">
      <c r="B56" s="1"/>
      <c r="C56" s="1"/>
      <c r="H56" s="22"/>
      <c r="J56" s="1"/>
      <c r="K56" s="1"/>
      <c r="L56" s="1"/>
      <c r="P56" s="22"/>
      <c r="R56" s="1"/>
      <c r="S56" s="1"/>
      <c r="X56" s="22"/>
      <c r="Z56" s="1"/>
      <c r="AA56" s="1"/>
      <c r="AB56" s="50"/>
      <c r="AC56" s="50"/>
      <c r="AF56" s="22"/>
      <c r="AH56" s="1"/>
      <c r="AI56" s="1"/>
      <c r="AN56" s="22"/>
    </row>
    <row r="57" spans="2:40" ht="13.5" customHeight="1">
      <c r="B57" s="1"/>
      <c r="C57" s="1"/>
      <c r="H57" s="22"/>
      <c r="J57" s="1"/>
      <c r="K57" s="1"/>
      <c r="L57" s="1"/>
      <c r="P57" s="22"/>
      <c r="R57" s="1"/>
      <c r="S57" s="1"/>
      <c r="X57" s="22"/>
      <c r="Z57" s="1"/>
      <c r="AA57" s="1"/>
      <c r="AB57" s="50"/>
      <c r="AC57" s="50"/>
      <c r="AF57" s="22"/>
      <c r="AH57" s="1"/>
      <c r="AI57" s="1"/>
      <c r="AN57" s="22"/>
    </row>
    <row r="58" spans="2:40" ht="13.5" customHeight="1">
      <c r="B58" s="1"/>
      <c r="C58" s="1"/>
      <c r="H58" s="22"/>
      <c r="J58" s="1"/>
      <c r="K58" s="1"/>
      <c r="L58" s="1"/>
      <c r="P58" s="22"/>
      <c r="R58" s="1"/>
      <c r="S58" s="1"/>
      <c r="X58" s="22"/>
      <c r="Z58" s="1"/>
      <c r="AA58" s="1"/>
      <c r="AB58" s="50"/>
      <c r="AC58" s="50"/>
      <c r="AF58" s="22"/>
      <c r="AH58" s="1"/>
      <c r="AI58" s="1"/>
      <c r="AN58" s="22"/>
    </row>
    <row r="59" spans="2:40" ht="13.5" customHeight="1">
      <c r="B59" s="1"/>
      <c r="C59" s="1"/>
      <c r="H59" s="22"/>
      <c r="J59" s="1"/>
      <c r="K59" s="1"/>
      <c r="L59" s="1"/>
      <c r="P59" s="22"/>
      <c r="R59" s="1"/>
      <c r="S59" s="1"/>
      <c r="X59" s="22"/>
      <c r="Z59" s="1"/>
      <c r="AA59" s="1"/>
      <c r="AB59" s="50"/>
      <c r="AC59" s="50"/>
      <c r="AF59" s="22"/>
      <c r="AH59" s="1"/>
      <c r="AI59" s="1"/>
      <c r="AN59" s="22"/>
    </row>
    <row r="60" spans="2:40" ht="13.5" customHeight="1">
      <c r="B60" s="1"/>
      <c r="C60" s="1"/>
      <c r="H60" s="22"/>
      <c r="J60" s="1"/>
      <c r="K60" s="1"/>
      <c r="L60" s="1"/>
      <c r="P60" s="22"/>
      <c r="R60" s="1"/>
      <c r="S60" s="1"/>
      <c r="X60" s="22"/>
      <c r="Z60" s="1"/>
      <c r="AA60" s="1"/>
      <c r="AB60" s="50"/>
      <c r="AC60" s="50"/>
      <c r="AF60" s="22"/>
      <c r="AH60" s="1"/>
      <c r="AI60" s="1"/>
      <c r="AN60" s="22"/>
    </row>
    <row r="61" spans="2:40" ht="13.5" customHeight="1">
      <c r="B61" s="1"/>
      <c r="C61" s="1"/>
      <c r="H61" s="22"/>
      <c r="J61" s="1"/>
      <c r="K61" s="1"/>
      <c r="L61" s="1"/>
      <c r="P61" s="22"/>
      <c r="R61" s="1"/>
      <c r="S61" s="1"/>
      <c r="X61" s="22"/>
      <c r="Z61" s="1"/>
      <c r="AA61" s="1"/>
      <c r="AB61" s="50"/>
      <c r="AC61" s="50"/>
      <c r="AF61" s="22"/>
      <c r="AH61" s="1"/>
      <c r="AI61" s="1"/>
      <c r="AN61" s="22"/>
    </row>
    <row r="62" spans="2:40" ht="13.5" customHeight="1">
      <c r="B62" s="1"/>
      <c r="C62" s="1"/>
      <c r="H62" s="22"/>
      <c r="J62" s="1"/>
      <c r="K62" s="1"/>
      <c r="L62" s="1"/>
      <c r="P62" s="22"/>
      <c r="R62" s="1"/>
      <c r="S62" s="1"/>
      <c r="X62" s="22"/>
      <c r="Z62" s="1"/>
      <c r="AA62" s="1"/>
      <c r="AB62" s="50"/>
      <c r="AC62" s="50"/>
      <c r="AF62" s="22"/>
      <c r="AH62" s="1"/>
      <c r="AI62" s="1"/>
      <c r="AN62" s="22"/>
    </row>
    <row r="63" spans="2:40" ht="13.5" customHeight="1">
      <c r="B63" s="1"/>
      <c r="C63" s="1"/>
      <c r="H63" s="22"/>
      <c r="J63" s="1"/>
      <c r="K63" s="1"/>
      <c r="L63" s="1"/>
      <c r="P63" s="22"/>
      <c r="R63" s="1"/>
      <c r="S63" s="1"/>
      <c r="X63" s="22"/>
      <c r="Z63" s="1"/>
      <c r="AA63" s="1"/>
      <c r="AB63" s="50"/>
      <c r="AC63" s="50"/>
      <c r="AF63" s="22"/>
      <c r="AH63" s="1"/>
      <c r="AI63" s="1"/>
      <c r="AN63" s="22"/>
    </row>
    <row r="64" spans="2:40" ht="13.5" customHeight="1">
      <c r="B64" s="1"/>
      <c r="C64" s="1"/>
      <c r="H64" s="22"/>
      <c r="J64" s="1"/>
      <c r="K64" s="1"/>
      <c r="L64" s="1"/>
      <c r="P64" s="22"/>
      <c r="R64" s="1"/>
      <c r="S64" s="1"/>
      <c r="X64" s="22"/>
      <c r="Z64" s="1"/>
      <c r="AA64" s="1"/>
      <c r="AB64" s="50"/>
      <c r="AC64" s="50"/>
      <c r="AF64" s="22"/>
      <c r="AH64" s="1"/>
      <c r="AI64" s="1"/>
      <c r="AN64" s="22"/>
    </row>
    <row r="65" spans="2:40" ht="13.5" customHeight="1">
      <c r="B65" s="1"/>
      <c r="C65" s="1"/>
      <c r="H65" s="22"/>
      <c r="J65" s="1"/>
      <c r="K65" s="1"/>
      <c r="L65" s="1"/>
      <c r="P65" s="22"/>
      <c r="R65" s="1"/>
      <c r="S65" s="1"/>
      <c r="X65" s="22"/>
      <c r="Z65" s="1"/>
      <c r="AA65" s="1"/>
      <c r="AB65" s="50"/>
      <c r="AC65" s="50"/>
      <c r="AF65" s="22"/>
      <c r="AH65" s="1"/>
      <c r="AI65" s="1"/>
      <c r="AN65" s="22"/>
    </row>
    <row r="66" spans="2:40" ht="13.5" customHeight="1">
      <c r="B66" s="1"/>
      <c r="C66" s="1"/>
      <c r="H66" s="22"/>
      <c r="J66" s="1"/>
      <c r="K66" s="1"/>
      <c r="L66" s="1"/>
      <c r="P66" s="22"/>
      <c r="R66" s="1"/>
      <c r="S66" s="1"/>
      <c r="X66" s="22"/>
      <c r="Z66" s="1"/>
      <c r="AA66" s="1"/>
      <c r="AB66" s="50"/>
      <c r="AC66" s="50"/>
      <c r="AF66" s="22"/>
      <c r="AH66" s="1"/>
      <c r="AI66" s="1"/>
      <c r="AN66" s="22"/>
    </row>
    <row r="67" spans="2:40" ht="13.5" customHeight="1">
      <c r="B67" s="1"/>
      <c r="C67" s="1"/>
      <c r="H67" s="22"/>
      <c r="J67" s="1"/>
      <c r="K67" s="1"/>
      <c r="L67" s="1"/>
      <c r="P67" s="22"/>
      <c r="R67" s="1"/>
      <c r="S67" s="1"/>
      <c r="X67" s="22"/>
      <c r="Z67" s="1"/>
      <c r="AA67" s="1"/>
      <c r="AB67" s="50"/>
      <c r="AC67" s="50"/>
      <c r="AF67" s="22"/>
      <c r="AH67" s="1"/>
      <c r="AI67" s="1"/>
      <c r="AN67" s="22"/>
    </row>
    <row r="68" spans="2:40" ht="13.5" customHeight="1">
      <c r="B68" s="1"/>
      <c r="C68" s="1"/>
      <c r="H68" s="22"/>
      <c r="J68" s="1"/>
      <c r="K68" s="1"/>
      <c r="L68" s="1"/>
      <c r="P68" s="22"/>
      <c r="R68" s="1"/>
      <c r="S68" s="1"/>
      <c r="X68" s="22"/>
      <c r="Z68" s="1"/>
      <c r="AA68" s="1"/>
      <c r="AB68" s="50"/>
      <c r="AC68" s="50"/>
      <c r="AF68" s="22"/>
      <c r="AH68" s="1"/>
      <c r="AI68" s="1"/>
      <c r="AN68" s="22"/>
    </row>
    <row r="69" spans="2:40" ht="13.5" customHeight="1">
      <c r="B69" s="1"/>
      <c r="C69" s="1"/>
      <c r="H69" s="22"/>
      <c r="J69" s="1"/>
      <c r="K69" s="1"/>
      <c r="L69" s="1"/>
      <c r="P69" s="22"/>
      <c r="R69" s="1"/>
      <c r="S69" s="1"/>
      <c r="X69" s="22"/>
      <c r="Z69" s="1"/>
      <c r="AA69" s="1"/>
      <c r="AB69" s="50"/>
      <c r="AC69" s="50"/>
      <c r="AF69" s="22"/>
      <c r="AH69" s="1"/>
      <c r="AI69" s="1"/>
      <c r="AN69" s="22"/>
    </row>
    <row r="70" spans="2:40" ht="13.5" customHeight="1">
      <c r="B70" s="1"/>
      <c r="C70" s="1"/>
      <c r="H70" s="22"/>
      <c r="J70" s="1"/>
      <c r="K70" s="1"/>
      <c r="L70" s="1"/>
      <c r="P70" s="22"/>
      <c r="R70" s="1"/>
      <c r="S70" s="1"/>
      <c r="X70" s="22"/>
      <c r="Z70" s="1"/>
      <c r="AA70" s="1"/>
      <c r="AB70" s="50"/>
      <c r="AC70" s="50"/>
      <c r="AF70" s="22"/>
      <c r="AH70" s="1"/>
      <c r="AI70" s="1"/>
      <c r="AN70" s="22"/>
    </row>
    <row r="71" spans="2:40" ht="13.5" customHeight="1">
      <c r="B71" s="1"/>
      <c r="C71" s="1"/>
      <c r="H71" s="22"/>
      <c r="J71" s="1"/>
      <c r="K71" s="1"/>
      <c r="L71" s="1"/>
      <c r="P71" s="22"/>
      <c r="R71" s="1"/>
      <c r="S71" s="1"/>
      <c r="X71" s="22"/>
      <c r="Z71" s="1"/>
      <c r="AA71" s="1"/>
      <c r="AB71" s="50"/>
      <c r="AC71" s="50"/>
      <c r="AF71" s="22"/>
      <c r="AH71" s="1"/>
      <c r="AI71" s="1"/>
      <c r="AN71" s="22"/>
    </row>
    <row r="72" spans="2:40" ht="13.5" customHeight="1">
      <c r="B72" s="1"/>
      <c r="C72" s="1"/>
      <c r="H72" s="22"/>
      <c r="J72" s="1"/>
      <c r="K72" s="1"/>
      <c r="L72" s="1"/>
      <c r="P72" s="22"/>
      <c r="R72" s="1"/>
      <c r="S72" s="1"/>
      <c r="X72" s="22"/>
      <c r="Z72" s="1"/>
      <c r="AA72" s="1"/>
      <c r="AB72" s="50"/>
      <c r="AC72" s="50"/>
      <c r="AF72" s="22"/>
      <c r="AH72" s="1"/>
      <c r="AI72" s="1"/>
      <c r="AN72" s="22"/>
    </row>
    <row r="73" spans="2:40" ht="13.5" customHeight="1">
      <c r="B73" s="1"/>
      <c r="C73" s="1"/>
      <c r="H73" s="22"/>
      <c r="J73" s="1"/>
      <c r="K73" s="1"/>
      <c r="L73" s="1"/>
      <c r="P73" s="22"/>
      <c r="R73" s="1"/>
      <c r="S73" s="1"/>
      <c r="X73" s="22"/>
      <c r="Z73" s="1"/>
      <c r="AA73" s="1"/>
      <c r="AB73" s="50"/>
      <c r="AC73" s="50"/>
      <c r="AF73" s="22"/>
      <c r="AH73" s="1"/>
      <c r="AI73" s="1"/>
      <c r="AN73" s="22"/>
    </row>
    <row r="74" spans="2:40" ht="13.5" customHeight="1">
      <c r="B74" s="1"/>
      <c r="C74" s="1"/>
      <c r="H74" s="22"/>
      <c r="J74" s="1"/>
      <c r="K74" s="1"/>
      <c r="L74" s="1"/>
      <c r="P74" s="22"/>
      <c r="R74" s="1"/>
      <c r="S74" s="1"/>
      <c r="X74" s="22"/>
      <c r="Z74" s="1"/>
      <c r="AA74" s="1"/>
      <c r="AB74" s="50"/>
      <c r="AC74" s="50"/>
      <c r="AF74" s="22"/>
      <c r="AH74" s="1"/>
      <c r="AI74" s="1"/>
      <c r="AN74" s="22"/>
    </row>
    <row r="75" spans="2:40" ht="13.5" customHeight="1">
      <c r="B75" s="1"/>
      <c r="C75" s="1"/>
      <c r="H75" s="22"/>
      <c r="J75" s="1"/>
      <c r="K75" s="1"/>
      <c r="L75" s="1"/>
      <c r="P75" s="22"/>
      <c r="R75" s="1"/>
      <c r="S75" s="1"/>
      <c r="X75" s="22"/>
      <c r="Z75" s="1"/>
      <c r="AA75" s="1"/>
      <c r="AB75" s="50"/>
      <c r="AC75" s="50"/>
      <c r="AF75" s="22"/>
      <c r="AH75" s="1"/>
      <c r="AI75" s="1"/>
      <c r="AN75" s="22"/>
    </row>
    <row r="76" spans="2:40" ht="13.5" customHeight="1">
      <c r="B76" s="1"/>
      <c r="C76" s="1"/>
      <c r="H76" s="22"/>
      <c r="J76" s="1"/>
      <c r="K76" s="1"/>
      <c r="L76" s="1"/>
      <c r="P76" s="22"/>
      <c r="R76" s="1"/>
      <c r="S76" s="1"/>
      <c r="X76" s="22"/>
      <c r="Z76" s="1"/>
      <c r="AA76" s="1"/>
      <c r="AB76" s="50"/>
      <c r="AC76" s="50"/>
      <c r="AF76" s="22"/>
      <c r="AH76" s="1"/>
      <c r="AI76" s="1"/>
      <c r="AN76" s="22"/>
    </row>
    <row r="77" spans="2:40" ht="13.5" customHeight="1">
      <c r="B77" s="1"/>
      <c r="C77" s="1"/>
      <c r="H77" s="22"/>
      <c r="J77" s="1"/>
      <c r="K77" s="1"/>
      <c r="L77" s="1"/>
      <c r="P77" s="22"/>
      <c r="R77" s="1"/>
      <c r="S77" s="1"/>
      <c r="X77" s="22"/>
      <c r="Z77" s="1"/>
      <c r="AA77" s="1"/>
      <c r="AB77" s="50"/>
      <c r="AC77" s="50"/>
      <c r="AF77" s="22"/>
      <c r="AH77" s="1"/>
      <c r="AI77" s="1"/>
      <c r="AN77" s="22"/>
    </row>
    <row r="78" spans="2:40" ht="13.5" customHeight="1">
      <c r="B78" s="1"/>
      <c r="C78" s="1"/>
      <c r="H78" s="22"/>
      <c r="J78" s="1"/>
      <c r="K78" s="1"/>
      <c r="L78" s="1"/>
      <c r="P78" s="22"/>
      <c r="R78" s="1"/>
      <c r="S78" s="1"/>
      <c r="X78" s="22"/>
      <c r="Z78" s="1"/>
      <c r="AA78" s="1"/>
      <c r="AB78" s="50"/>
      <c r="AC78" s="50"/>
      <c r="AF78" s="22"/>
      <c r="AH78" s="1"/>
      <c r="AI78" s="1"/>
      <c r="AN78" s="22"/>
    </row>
    <row r="79" spans="2:40" ht="13.5" customHeight="1">
      <c r="B79" s="1"/>
      <c r="C79" s="1"/>
      <c r="H79" s="22"/>
      <c r="J79" s="1"/>
      <c r="K79" s="1"/>
      <c r="L79" s="1"/>
      <c r="P79" s="22"/>
      <c r="R79" s="1"/>
      <c r="S79" s="1"/>
      <c r="X79" s="22"/>
      <c r="Z79" s="1"/>
      <c r="AA79" s="1"/>
      <c r="AB79" s="50"/>
      <c r="AC79" s="50"/>
      <c r="AF79" s="22"/>
      <c r="AH79" s="1"/>
      <c r="AI79" s="1"/>
      <c r="AN79" s="22"/>
    </row>
    <row r="80" spans="2:40" ht="13.5" customHeight="1">
      <c r="B80" s="1"/>
      <c r="C80" s="1"/>
      <c r="H80" s="22"/>
      <c r="J80" s="1"/>
      <c r="K80" s="1"/>
      <c r="L80" s="1"/>
      <c r="P80" s="22"/>
      <c r="R80" s="1"/>
      <c r="S80" s="1"/>
      <c r="X80" s="22"/>
      <c r="Z80" s="1"/>
      <c r="AA80" s="1"/>
      <c r="AB80" s="50"/>
      <c r="AC80" s="50"/>
      <c r="AF80" s="22"/>
      <c r="AH80" s="1"/>
      <c r="AI80" s="1"/>
      <c r="AN80" s="22"/>
    </row>
    <row r="81" spans="2:40" ht="13.5" customHeight="1">
      <c r="B81" s="1"/>
      <c r="C81" s="1"/>
      <c r="H81" s="22"/>
      <c r="J81" s="1"/>
      <c r="K81" s="1"/>
      <c r="L81" s="1"/>
      <c r="P81" s="22"/>
      <c r="R81" s="1"/>
      <c r="S81" s="1"/>
      <c r="X81" s="22"/>
      <c r="Z81" s="1"/>
      <c r="AA81" s="1"/>
      <c r="AB81" s="50"/>
      <c r="AC81" s="50"/>
      <c r="AF81" s="22"/>
      <c r="AH81" s="1"/>
      <c r="AI81" s="1"/>
      <c r="AN81" s="22"/>
    </row>
    <row r="82" spans="2:40" ht="13.5" customHeight="1">
      <c r="B82" s="1"/>
      <c r="C82" s="1"/>
      <c r="H82" s="22"/>
      <c r="J82" s="1"/>
      <c r="K82" s="1"/>
      <c r="L82" s="1"/>
      <c r="P82" s="22"/>
      <c r="R82" s="1"/>
      <c r="S82" s="1"/>
      <c r="X82" s="22"/>
      <c r="Z82" s="1"/>
      <c r="AA82" s="1"/>
      <c r="AB82" s="50"/>
      <c r="AC82" s="50"/>
      <c r="AF82" s="22"/>
      <c r="AH82" s="1"/>
      <c r="AI82" s="1"/>
      <c r="AN82" s="22"/>
    </row>
    <row r="83" spans="2:40" ht="13.5" customHeight="1">
      <c r="B83" s="1"/>
      <c r="C83" s="1"/>
      <c r="H83" s="22"/>
      <c r="J83" s="1"/>
      <c r="K83" s="1"/>
      <c r="L83" s="1"/>
      <c r="P83" s="22"/>
      <c r="R83" s="1"/>
      <c r="S83" s="1"/>
      <c r="X83" s="22"/>
      <c r="Z83" s="1"/>
      <c r="AA83" s="1"/>
      <c r="AB83" s="50"/>
      <c r="AC83" s="50"/>
      <c r="AF83" s="22"/>
      <c r="AH83" s="1"/>
      <c r="AI83" s="1"/>
      <c r="AN83" s="22"/>
    </row>
    <row r="84" spans="2:40" ht="13.5" customHeight="1">
      <c r="B84" s="1"/>
      <c r="C84" s="1"/>
      <c r="H84" s="22"/>
      <c r="J84" s="1"/>
      <c r="K84" s="1"/>
      <c r="L84" s="1"/>
      <c r="P84" s="22"/>
      <c r="R84" s="1"/>
      <c r="S84" s="1"/>
      <c r="X84" s="22"/>
      <c r="Z84" s="1"/>
      <c r="AA84" s="1"/>
      <c r="AB84" s="50"/>
      <c r="AC84" s="50"/>
      <c r="AF84" s="22"/>
      <c r="AH84" s="1"/>
      <c r="AI84" s="1"/>
      <c r="AN84" s="22"/>
    </row>
    <row r="85" spans="2:40" ht="13.5" customHeight="1">
      <c r="B85" s="1"/>
      <c r="C85" s="1"/>
      <c r="H85" s="22"/>
      <c r="J85" s="1"/>
      <c r="K85" s="1"/>
      <c r="L85" s="1"/>
      <c r="P85" s="22"/>
      <c r="R85" s="1"/>
      <c r="S85" s="1"/>
      <c r="X85" s="22"/>
      <c r="Z85" s="1"/>
      <c r="AA85" s="1"/>
      <c r="AB85" s="50"/>
      <c r="AC85" s="50"/>
      <c r="AF85" s="22"/>
      <c r="AH85" s="1"/>
      <c r="AI85" s="1"/>
      <c r="AN85" s="22"/>
    </row>
    <row r="86" spans="2:40" ht="13.5" customHeight="1">
      <c r="B86" s="1"/>
      <c r="C86" s="1"/>
      <c r="H86" s="22"/>
      <c r="J86" s="1"/>
      <c r="K86" s="1"/>
      <c r="L86" s="1"/>
      <c r="P86" s="22"/>
      <c r="R86" s="1"/>
      <c r="S86" s="1"/>
      <c r="X86" s="22"/>
      <c r="Z86" s="1"/>
      <c r="AA86" s="1"/>
      <c r="AB86" s="50"/>
      <c r="AC86" s="50"/>
      <c r="AF86" s="22"/>
      <c r="AH86" s="1"/>
      <c r="AI86" s="1"/>
      <c r="AN86" s="22"/>
    </row>
    <row r="87" spans="2:40" ht="13.5" customHeight="1">
      <c r="B87" s="1"/>
      <c r="C87" s="1"/>
      <c r="H87" s="22"/>
      <c r="J87" s="1"/>
      <c r="K87" s="1"/>
      <c r="L87" s="1"/>
      <c r="P87" s="22"/>
      <c r="R87" s="1"/>
      <c r="S87" s="1"/>
      <c r="X87" s="22"/>
      <c r="Z87" s="1"/>
      <c r="AA87" s="1"/>
      <c r="AB87" s="50"/>
      <c r="AC87" s="50"/>
      <c r="AF87" s="22"/>
      <c r="AH87" s="1"/>
      <c r="AI87" s="1"/>
      <c r="AN87" s="22"/>
    </row>
    <row r="88" spans="2:40" ht="13.5" customHeight="1">
      <c r="B88" s="1"/>
      <c r="C88" s="1"/>
      <c r="H88" s="22"/>
      <c r="J88" s="1"/>
      <c r="K88" s="1"/>
      <c r="L88" s="1"/>
      <c r="P88" s="22"/>
      <c r="R88" s="1"/>
      <c r="S88" s="1"/>
      <c r="X88" s="22"/>
      <c r="Z88" s="1"/>
      <c r="AA88" s="1"/>
      <c r="AB88" s="50"/>
      <c r="AC88" s="50"/>
      <c r="AF88" s="22"/>
      <c r="AH88" s="1"/>
      <c r="AI88" s="1"/>
      <c r="AN88" s="22"/>
    </row>
    <row r="89" spans="2:40" ht="13.5" customHeight="1">
      <c r="B89" s="1"/>
      <c r="C89" s="1"/>
      <c r="H89" s="22"/>
      <c r="J89" s="1"/>
      <c r="K89" s="1"/>
      <c r="L89" s="1"/>
      <c r="P89" s="22"/>
      <c r="R89" s="1"/>
      <c r="S89" s="1"/>
      <c r="X89" s="22"/>
      <c r="Z89" s="1"/>
      <c r="AA89" s="1"/>
      <c r="AB89" s="50"/>
      <c r="AC89" s="50"/>
      <c r="AF89" s="22"/>
      <c r="AH89" s="1"/>
      <c r="AI89" s="1"/>
      <c r="AN89" s="22"/>
    </row>
    <row r="90" spans="2:40" ht="13.5" customHeight="1">
      <c r="B90" s="1"/>
      <c r="C90" s="1"/>
      <c r="H90" s="22"/>
      <c r="J90" s="1"/>
      <c r="K90" s="1"/>
      <c r="L90" s="1"/>
      <c r="P90" s="22"/>
      <c r="R90" s="1"/>
      <c r="S90" s="1"/>
      <c r="X90" s="22"/>
      <c r="Z90" s="1"/>
      <c r="AA90" s="1"/>
      <c r="AB90" s="50"/>
      <c r="AC90" s="50"/>
      <c r="AF90" s="22"/>
      <c r="AH90" s="1"/>
      <c r="AI90" s="1"/>
      <c r="AN90" s="22"/>
    </row>
    <row r="91" spans="2:40" ht="13.5" customHeight="1">
      <c r="B91" s="1"/>
      <c r="C91" s="1"/>
      <c r="H91" s="22"/>
      <c r="J91" s="1"/>
      <c r="K91" s="1"/>
      <c r="L91" s="1"/>
      <c r="P91" s="22"/>
      <c r="R91" s="1"/>
      <c r="S91" s="1"/>
      <c r="X91" s="22"/>
      <c r="Z91" s="1"/>
      <c r="AA91" s="1"/>
      <c r="AB91" s="50"/>
      <c r="AC91" s="50"/>
      <c r="AF91" s="22"/>
      <c r="AH91" s="1"/>
      <c r="AI91" s="1"/>
      <c r="AN91" s="22"/>
    </row>
    <row r="92" spans="2:40" ht="13.5" customHeight="1">
      <c r="B92" s="1"/>
      <c r="C92" s="1"/>
      <c r="H92" s="22"/>
      <c r="J92" s="1"/>
      <c r="K92" s="1"/>
      <c r="L92" s="1"/>
      <c r="P92" s="22"/>
      <c r="R92" s="1"/>
      <c r="S92" s="1"/>
      <c r="X92" s="22"/>
      <c r="Z92" s="1"/>
      <c r="AA92" s="1"/>
      <c r="AB92" s="50"/>
      <c r="AC92" s="50"/>
      <c r="AF92" s="22"/>
      <c r="AH92" s="1"/>
      <c r="AI92" s="1"/>
      <c r="AN92" s="22"/>
    </row>
    <row r="93" spans="2:40" ht="13.5" customHeight="1">
      <c r="B93" s="1"/>
      <c r="C93" s="1"/>
      <c r="H93" s="22"/>
      <c r="J93" s="1"/>
      <c r="K93" s="1"/>
      <c r="L93" s="1"/>
      <c r="P93" s="22"/>
      <c r="R93" s="1"/>
      <c r="S93" s="1"/>
      <c r="X93" s="22"/>
      <c r="Z93" s="1"/>
      <c r="AA93" s="1"/>
      <c r="AB93" s="50"/>
      <c r="AC93" s="50"/>
      <c r="AF93" s="22"/>
      <c r="AH93" s="1"/>
      <c r="AI93" s="1"/>
      <c r="AN93" s="22"/>
    </row>
    <row r="94" spans="2:40" ht="13.5" customHeight="1">
      <c r="B94" s="1"/>
      <c r="C94" s="1"/>
      <c r="H94" s="22"/>
      <c r="J94" s="1"/>
      <c r="K94" s="1"/>
      <c r="L94" s="1"/>
      <c r="P94" s="22"/>
      <c r="R94" s="1"/>
      <c r="S94" s="1"/>
      <c r="X94" s="22"/>
      <c r="Z94" s="1"/>
      <c r="AA94" s="1"/>
      <c r="AB94" s="50"/>
      <c r="AC94" s="50"/>
      <c r="AF94" s="22"/>
      <c r="AH94" s="1"/>
      <c r="AI94" s="1"/>
      <c r="AN94" s="22"/>
    </row>
    <row r="95" spans="2:40" ht="13.5" customHeight="1">
      <c r="B95" s="1"/>
      <c r="C95" s="1"/>
      <c r="H95" s="22"/>
      <c r="J95" s="1"/>
      <c r="K95" s="1"/>
      <c r="L95" s="1"/>
      <c r="P95" s="22"/>
      <c r="R95" s="1"/>
      <c r="S95" s="1"/>
      <c r="X95" s="22"/>
      <c r="Z95" s="1"/>
      <c r="AA95" s="1"/>
      <c r="AB95" s="50"/>
      <c r="AC95" s="50"/>
      <c r="AF95" s="22"/>
      <c r="AH95" s="1"/>
      <c r="AI95" s="1"/>
      <c r="AN95" s="22"/>
    </row>
    <row r="96" spans="2:40" ht="13.5" customHeight="1">
      <c r="B96" s="1"/>
      <c r="C96" s="1"/>
      <c r="H96" s="22"/>
      <c r="J96" s="1"/>
      <c r="K96" s="1"/>
      <c r="L96" s="1"/>
      <c r="P96" s="22"/>
      <c r="R96" s="1"/>
      <c r="S96" s="1"/>
      <c r="X96" s="22"/>
      <c r="Z96" s="1"/>
      <c r="AA96" s="1"/>
      <c r="AB96" s="50"/>
      <c r="AC96" s="50"/>
      <c r="AF96" s="22"/>
      <c r="AH96" s="1"/>
      <c r="AI96" s="1"/>
      <c r="AN96" s="22"/>
    </row>
    <row r="97" spans="2:40" ht="13.5" customHeight="1">
      <c r="B97" s="1"/>
      <c r="C97" s="1"/>
      <c r="H97" s="22"/>
      <c r="J97" s="1"/>
      <c r="K97" s="1"/>
      <c r="L97" s="1"/>
      <c r="P97" s="22"/>
      <c r="R97" s="1"/>
      <c r="S97" s="1"/>
      <c r="X97" s="22"/>
      <c r="Z97" s="1"/>
      <c r="AA97" s="1"/>
      <c r="AB97" s="50"/>
      <c r="AC97" s="50"/>
      <c r="AF97" s="22"/>
      <c r="AH97" s="1"/>
      <c r="AI97" s="1"/>
      <c r="AN97" s="22"/>
    </row>
    <row r="98" spans="2:40" ht="13.5" customHeight="1">
      <c r="B98" s="1"/>
      <c r="C98" s="1"/>
      <c r="H98" s="22"/>
      <c r="J98" s="1"/>
      <c r="K98" s="1"/>
      <c r="L98" s="1"/>
      <c r="P98" s="22"/>
      <c r="R98" s="1"/>
      <c r="S98" s="1"/>
      <c r="X98" s="22"/>
      <c r="Z98" s="1"/>
      <c r="AA98" s="1"/>
      <c r="AB98" s="50"/>
      <c r="AC98" s="50"/>
      <c r="AF98" s="22"/>
      <c r="AH98" s="1"/>
      <c r="AI98" s="1"/>
      <c r="AN98" s="22"/>
    </row>
    <row r="99" spans="2:40" ht="13.5" customHeight="1">
      <c r="B99" s="1"/>
      <c r="C99" s="1"/>
      <c r="H99" s="22"/>
      <c r="J99" s="1"/>
      <c r="K99" s="1"/>
      <c r="L99" s="1"/>
      <c r="P99" s="22"/>
      <c r="R99" s="1"/>
      <c r="S99" s="1"/>
      <c r="X99" s="22"/>
      <c r="Z99" s="1"/>
      <c r="AA99" s="1"/>
      <c r="AB99" s="50"/>
      <c r="AC99" s="50"/>
      <c r="AF99" s="22"/>
      <c r="AH99" s="1"/>
      <c r="AI99" s="1"/>
      <c r="AN99" s="22"/>
    </row>
    <row r="100" spans="2:40" ht="13.5" customHeight="1">
      <c r="B100" s="1"/>
      <c r="C100" s="1"/>
      <c r="H100" s="22"/>
      <c r="J100" s="1"/>
      <c r="K100" s="1"/>
      <c r="L100" s="1"/>
      <c r="P100" s="22"/>
      <c r="R100" s="1"/>
      <c r="S100" s="1"/>
      <c r="X100" s="22"/>
      <c r="Z100" s="1"/>
      <c r="AA100" s="1"/>
      <c r="AB100" s="50"/>
      <c r="AC100" s="50"/>
      <c r="AF100" s="22"/>
      <c r="AH100" s="1"/>
      <c r="AI100" s="1"/>
      <c r="AN100" s="22"/>
    </row>
    <row r="101" spans="2:40" ht="13.5" customHeight="1">
      <c r="B101" s="1"/>
      <c r="C101" s="1"/>
      <c r="H101" s="22"/>
      <c r="J101" s="1"/>
      <c r="K101" s="1"/>
      <c r="L101" s="1"/>
      <c r="P101" s="22"/>
      <c r="R101" s="1"/>
      <c r="S101" s="1"/>
      <c r="X101" s="22"/>
      <c r="Z101" s="1"/>
      <c r="AA101" s="1"/>
      <c r="AB101" s="50"/>
      <c r="AC101" s="50"/>
      <c r="AF101" s="22"/>
      <c r="AH101" s="1"/>
      <c r="AI101" s="1"/>
      <c r="AN101" s="22"/>
    </row>
    <row r="102" spans="2:40" ht="13.5" customHeight="1">
      <c r="B102" s="1"/>
      <c r="C102" s="1"/>
      <c r="H102" s="22"/>
      <c r="J102" s="1"/>
      <c r="K102" s="1"/>
      <c r="L102" s="1"/>
      <c r="P102" s="22"/>
      <c r="R102" s="1"/>
      <c r="S102" s="1"/>
      <c r="X102" s="22"/>
      <c r="Z102" s="1"/>
      <c r="AA102" s="1"/>
      <c r="AB102" s="50"/>
      <c r="AC102" s="50"/>
      <c r="AF102" s="22"/>
      <c r="AH102" s="1"/>
      <c r="AI102" s="1"/>
      <c r="AN102" s="22"/>
    </row>
    <row r="103" spans="2:40" ht="13.5" customHeight="1">
      <c r="B103" s="1"/>
      <c r="C103" s="1"/>
      <c r="H103" s="22"/>
      <c r="J103" s="1"/>
      <c r="K103" s="1"/>
      <c r="L103" s="1"/>
      <c r="P103" s="22"/>
      <c r="R103" s="1"/>
      <c r="S103" s="1"/>
      <c r="X103" s="22"/>
      <c r="Z103" s="1"/>
      <c r="AA103" s="1"/>
      <c r="AB103" s="50"/>
      <c r="AC103" s="50"/>
      <c r="AF103" s="22"/>
      <c r="AH103" s="1"/>
      <c r="AI103" s="1"/>
      <c r="AN103" s="22"/>
    </row>
    <row r="104" spans="2:40" ht="13.5" customHeight="1">
      <c r="B104" s="1"/>
      <c r="C104" s="1"/>
      <c r="H104" s="22"/>
      <c r="J104" s="1"/>
      <c r="K104" s="1"/>
      <c r="L104" s="1"/>
      <c r="P104" s="22"/>
      <c r="R104" s="1"/>
      <c r="S104" s="1"/>
      <c r="X104" s="22"/>
      <c r="Z104" s="1"/>
      <c r="AA104" s="1"/>
      <c r="AB104" s="50"/>
      <c r="AC104" s="50"/>
      <c r="AF104" s="22"/>
      <c r="AH104" s="1"/>
      <c r="AI104" s="1"/>
      <c r="AN104" s="22"/>
    </row>
    <row r="105" spans="2:40" ht="13.5" customHeight="1">
      <c r="B105" s="1"/>
      <c r="C105" s="1"/>
      <c r="H105" s="22"/>
      <c r="J105" s="1"/>
      <c r="K105" s="1"/>
      <c r="L105" s="1"/>
      <c r="P105" s="22"/>
      <c r="R105" s="1"/>
      <c r="S105" s="1"/>
      <c r="X105" s="22"/>
      <c r="Z105" s="1"/>
      <c r="AA105" s="1"/>
      <c r="AB105" s="50"/>
      <c r="AC105" s="50"/>
      <c r="AF105" s="22"/>
      <c r="AH105" s="1"/>
      <c r="AI105" s="1"/>
      <c r="AN105" s="22"/>
    </row>
    <row r="106" spans="2:40" ht="13.5" customHeight="1">
      <c r="B106" s="1"/>
      <c r="C106" s="1"/>
      <c r="H106" s="22"/>
      <c r="J106" s="1"/>
      <c r="K106" s="1"/>
      <c r="L106" s="1"/>
      <c r="P106" s="22"/>
      <c r="R106" s="1"/>
      <c r="S106" s="1"/>
      <c r="X106" s="22"/>
      <c r="Z106" s="1"/>
      <c r="AA106" s="1"/>
      <c r="AB106" s="50"/>
      <c r="AC106" s="50"/>
      <c r="AF106" s="22"/>
      <c r="AH106" s="1"/>
      <c r="AI106" s="1"/>
      <c r="AN106" s="22"/>
    </row>
    <row r="107" spans="2:40" ht="13.5" customHeight="1">
      <c r="B107" s="1"/>
      <c r="C107" s="1"/>
      <c r="H107" s="22"/>
      <c r="J107" s="1"/>
      <c r="K107" s="1"/>
      <c r="L107" s="1"/>
      <c r="P107" s="22"/>
      <c r="R107" s="1"/>
      <c r="S107" s="1"/>
      <c r="X107" s="22"/>
      <c r="Z107" s="1"/>
      <c r="AA107" s="1"/>
      <c r="AB107" s="50"/>
      <c r="AC107" s="50"/>
      <c r="AF107" s="22"/>
      <c r="AH107" s="1"/>
      <c r="AI107" s="1"/>
      <c r="AN107" s="22"/>
    </row>
    <row r="108" spans="2:40" ht="13.5" customHeight="1">
      <c r="B108" s="1"/>
      <c r="C108" s="1"/>
      <c r="H108" s="22"/>
      <c r="J108" s="1"/>
      <c r="K108" s="1"/>
      <c r="L108" s="1"/>
      <c r="P108" s="22"/>
      <c r="R108" s="1"/>
      <c r="S108" s="1"/>
      <c r="X108" s="22"/>
      <c r="Z108" s="1"/>
      <c r="AA108" s="1"/>
      <c r="AB108" s="50"/>
      <c r="AC108" s="50"/>
      <c r="AF108" s="22"/>
      <c r="AH108" s="1"/>
      <c r="AI108" s="1"/>
      <c r="AN108" s="22"/>
    </row>
    <row r="109" spans="2:40" ht="13.5" customHeight="1">
      <c r="B109" s="1"/>
      <c r="C109" s="1"/>
      <c r="H109" s="22"/>
      <c r="J109" s="1"/>
      <c r="K109" s="1"/>
      <c r="L109" s="1"/>
      <c r="P109" s="22"/>
      <c r="R109" s="1"/>
      <c r="S109" s="1"/>
      <c r="X109" s="22"/>
      <c r="Z109" s="1"/>
      <c r="AA109" s="1"/>
      <c r="AB109" s="50"/>
      <c r="AC109" s="50"/>
      <c r="AF109" s="22"/>
      <c r="AH109" s="1"/>
      <c r="AI109" s="1"/>
      <c r="AN109" s="22"/>
    </row>
    <row r="110" spans="2:40" ht="13.5" customHeight="1">
      <c r="B110" s="1"/>
      <c r="C110" s="1"/>
      <c r="H110" s="22"/>
      <c r="J110" s="1"/>
      <c r="K110" s="1"/>
      <c r="L110" s="1"/>
      <c r="P110" s="22"/>
      <c r="R110" s="1"/>
      <c r="S110" s="1"/>
      <c r="X110" s="22"/>
      <c r="Z110" s="1"/>
      <c r="AA110" s="1"/>
      <c r="AB110" s="50"/>
      <c r="AC110" s="50"/>
      <c r="AF110" s="22"/>
      <c r="AH110" s="1"/>
      <c r="AI110" s="1"/>
      <c r="AN110" s="22"/>
    </row>
    <row r="111" spans="2:40" ht="13.5" customHeight="1">
      <c r="B111" s="1"/>
      <c r="C111" s="1"/>
      <c r="H111" s="22"/>
      <c r="J111" s="1"/>
      <c r="K111" s="1"/>
      <c r="L111" s="1"/>
      <c r="P111" s="22"/>
      <c r="R111" s="1"/>
      <c r="S111" s="1"/>
      <c r="X111" s="22"/>
      <c r="Z111" s="1"/>
      <c r="AA111" s="1"/>
      <c r="AB111" s="50"/>
      <c r="AC111" s="50"/>
      <c r="AF111" s="22"/>
      <c r="AH111" s="1"/>
      <c r="AI111" s="1"/>
      <c r="AN111" s="22"/>
    </row>
    <row r="112" spans="2:40" ht="13.5" customHeight="1">
      <c r="B112" s="1"/>
      <c r="C112" s="1"/>
      <c r="H112" s="22"/>
      <c r="J112" s="1"/>
      <c r="K112" s="1"/>
      <c r="L112" s="1"/>
      <c r="P112" s="22"/>
      <c r="R112" s="1"/>
      <c r="S112" s="1"/>
      <c r="X112" s="22"/>
      <c r="Z112" s="1"/>
      <c r="AA112" s="1"/>
      <c r="AB112" s="50"/>
      <c r="AC112" s="50"/>
      <c r="AF112" s="22"/>
      <c r="AH112" s="1"/>
      <c r="AI112" s="1"/>
      <c r="AN112" s="22"/>
    </row>
    <row r="113" spans="2:40" ht="13.5" customHeight="1">
      <c r="B113" s="1"/>
      <c r="C113" s="1"/>
      <c r="H113" s="22"/>
      <c r="J113" s="1"/>
      <c r="K113" s="1"/>
      <c r="L113" s="1"/>
      <c r="P113" s="22"/>
      <c r="R113" s="1"/>
      <c r="S113" s="1"/>
      <c r="X113" s="22"/>
      <c r="Z113" s="1"/>
      <c r="AA113" s="1"/>
      <c r="AB113" s="50"/>
      <c r="AC113" s="50"/>
      <c r="AF113" s="22"/>
      <c r="AH113" s="1"/>
      <c r="AI113" s="1"/>
      <c r="AN113" s="22"/>
    </row>
    <row r="114" spans="2:40" ht="13.5" customHeight="1">
      <c r="B114" s="1"/>
      <c r="C114" s="1"/>
      <c r="H114" s="22"/>
      <c r="J114" s="1"/>
      <c r="K114" s="1"/>
      <c r="L114" s="1"/>
      <c r="P114" s="22"/>
      <c r="R114" s="1"/>
      <c r="S114" s="1"/>
      <c r="X114" s="22"/>
      <c r="Z114" s="1"/>
      <c r="AA114" s="1"/>
      <c r="AB114" s="50"/>
      <c r="AC114" s="50"/>
      <c r="AF114" s="22"/>
      <c r="AH114" s="1"/>
      <c r="AI114" s="1"/>
      <c r="AN114" s="22"/>
    </row>
    <row r="115" spans="2:40" ht="13.5" customHeight="1">
      <c r="B115" s="1"/>
      <c r="C115" s="1"/>
      <c r="H115" s="22"/>
      <c r="J115" s="1"/>
      <c r="K115" s="1"/>
      <c r="L115" s="1"/>
      <c r="P115" s="22"/>
      <c r="R115" s="1"/>
      <c r="S115" s="1"/>
      <c r="X115" s="22"/>
      <c r="Z115" s="1"/>
      <c r="AA115" s="1"/>
      <c r="AB115" s="50"/>
      <c r="AC115" s="50"/>
      <c r="AF115" s="22"/>
      <c r="AH115" s="1"/>
      <c r="AI115" s="1"/>
      <c r="AN115" s="22"/>
    </row>
    <row r="116" spans="2:40" ht="13.5" customHeight="1">
      <c r="B116" s="1"/>
      <c r="C116" s="1"/>
      <c r="H116" s="22"/>
      <c r="J116" s="1"/>
      <c r="K116" s="1"/>
      <c r="L116" s="1"/>
      <c r="P116" s="22"/>
      <c r="R116" s="1"/>
      <c r="S116" s="1"/>
      <c r="X116" s="22"/>
      <c r="Z116" s="1"/>
      <c r="AA116" s="1"/>
      <c r="AB116" s="50"/>
      <c r="AC116" s="50"/>
      <c r="AF116" s="22"/>
      <c r="AH116" s="1"/>
      <c r="AI116" s="1"/>
      <c r="AN116" s="22"/>
    </row>
    <row r="117" spans="2:40" ht="13.5" customHeight="1">
      <c r="B117" s="1"/>
      <c r="C117" s="1"/>
      <c r="H117" s="22"/>
      <c r="J117" s="1"/>
      <c r="K117" s="1"/>
      <c r="L117" s="1"/>
      <c r="P117" s="22"/>
      <c r="R117" s="1"/>
      <c r="S117" s="1"/>
      <c r="X117" s="22"/>
      <c r="Z117" s="1"/>
      <c r="AA117" s="1"/>
      <c r="AB117" s="50"/>
      <c r="AC117" s="50"/>
      <c r="AF117" s="22"/>
      <c r="AH117" s="1"/>
      <c r="AI117" s="1"/>
      <c r="AN117" s="22"/>
    </row>
    <row r="118" spans="2:40" ht="13.5" customHeight="1">
      <c r="B118" s="1"/>
      <c r="C118" s="1"/>
      <c r="H118" s="22"/>
      <c r="J118" s="1"/>
      <c r="K118" s="1"/>
      <c r="L118" s="1"/>
      <c r="P118" s="22"/>
      <c r="R118" s="1"/>
      <c r="S118" s="1"/>
      <c r="X118" s="22"/>
      <c r="Z118" s="1"/>
      <c r="AA118" s="1"/>
      <c r="AB118" s="50"/>
      <c r="AC118" s="50"/>
      <c r="AF118" s="22"/>
      <c r="AH118" s="1"/>
      <c r="AI118" s="1"/>
      <c r="AN118" s="22"/>
    </row>
    <row r="119" spans="2:40" ht="13.5" customHeight="1">
      <c r="B119" s="1"/>
      <c r="C119" s="1"/>
      <c r="H119" s="22"/>
      <c r="J119" s="1"/>
      <c r="K119" s="1"/>
      <c r="L119" s="1"/>
      <c r="P119" s="22"/>
      <c r="R119" s="1"/>
      <c r="S119" s="1"/>
      <c r="X119" s="22"/>
      <c r="Z119" s="1"/>
      <c r="AA119" s="1"/>
      <c r="AB119" s="50"/>
      <c r="AC119" s="50"/>
      <c r="AF119" s="22"/>
      <c r="AH119" s="1"/>
      <c r="AI119" s="1"/>
      <c r="AN119" s="22"/>
    </row>
    <row r="120" spans="2:40" ht="13.5" customHeight="1">
      <c r="B120" s="1"/>
      <c r="C120" s="1"/>
      <c r="H120" s="22"/>
      <c r="J120" s="1"/>
      <c r="K120" s="1"/>
      <c r="L120" s="1"/>
      <c r="P120" s="22"/>
      <c r="R120" s="1"/>
      <c r="S120" s="1"/>
      <c r="X120" s="22"/>
      <c r="Z120" s="1"/>
      <c r="AA120" s="1"/>
      <c r="AB120" s="50"/>
      <c r="AC120" s="50"/>
      <c r="AF120" s="22"/>
      <c r="AH120" s="1"/>
      <c r="AI120" s="1"/>
      <c r="AN120" s="22"/>
    </row>
    <row r="121" spans="2:40" ht="13.5" customHeight="1">
      <c r="B121" s="1"/>
      <c r="C121" s="1"/>
      <c r="H121" s="22"/>
      <c r="J121" s="1"/>
      <c r="K121" s="1"/>
      <c r="L121" s="1"/>
      <c r="P121" s="22"/>
      <c r="R121" s="1"/>
      <c r="S121" s="1"/>
      <c r="X121" s="22"/>
      <c r="Z121" s="1"/>
      <c r="AA121" s="1"/>
      <c r="AB121" s="50"/>
      <c r="AC121" s="50"/>
      <c r="AF121" s="22"/>
      <c r="AH121" s="1"/>
      <c r="AI121" s="1"/>
      <c r="AN121" s="22"/>
    </row>
    <row r="122" spans="2:40" ht="13.5" customHeight="1">
      <c r="B122" s="1"/>
      <c r="C122" s="1"/>
      <c r="H122" s="22"/>
      <c r="J122" s="1"/>
      <c r="K122" s="1"/>
      <c r="L122" s="1"/>
      <c r="P122" s="22"/>
      <c r="R122" s="1"/>
      <c r="S122" s="1"/>
      <c r="X122" s="22"/>
      <c r="Z122" s="1"/>
      <c r="AA122" s="1"/>
      <c r="AB122" s="50"/>
      <c r="AC122" s="50"/>
      <c r="AF122" s="22"/>
      <c r="AH122" s="1"/>
      <c r="AI122" s="1"/>
      <c r="AN122" s="22"/>
    </row>
    <row r="123" spans="2:40" ht="13.5" customHeight="1">
      <c r="B123" s="1"/>
      <c r="C123" s="1"/>
      <c r="H123" s="22"/>
      <c r="J123" s="1"/>
      <c r="K123" s="1"/>
      <c r="L123" s="1"/>
      <c r="P123" s="22"/>
      <c r="R123" s="1"/>
      <c r="S123" s="1"/>
      <c r="X123" s="22"/>
      <c r="Z123" s="1"/>
      <c r="AA123" s="1"/>
      <c r="AB123" s="50"/>
      <c r="AC123" s="50"/>
      <c r="AF123" s="22"/>
      <c r="AH123" s="1"/>
      <c r="AI123" s="1"/>
      <c r="AN123" s="22"/>
    </row>
    <row r="124" spans="2:40" ht="13.5" customHeight="1">
      <c r="B124" s="1"/>
      <c r="C124" s="1"/>
      <c r="H124" s="22"/>
      <c r="J124" s="1"/>
      <c r="K124" s="1"/>
      <c r="L124" s="1"/>
      <c r="P124" s="22"/>
      <c r="R124" s="1"/>
      <c r="S124" s="1"/>
      <c r="X124" s="22"/>
      <c r="Z124" s="1"/>
      <c r="AA124" s="1"/>
      <c r="AB124" s="50"/>
      <c r="AC124" s="50"/>
      <c r="AF124" s="22"/>
      <c r="AH124" s="1"/>
      <c r="AI124" s="1"/>
      <c r="AN124" s="22"/>
    </row>
    <row r="125" spans="2:40" ht="13.5" customHeight="1">
      <c r="B125" s="1"/>
      <c r="C125" s="1"/>
      <c r="H125" s="22"/>
      <c r="J125" s="1"/>
      <c r="K125" s="1"/>
      <c r="L125" s="1"/>
      <c r="P125" s="22"/>
      <c r="R125" s="1"/>
      <c r="S125" s="1"/>
      <c r="X125" s="22"/>
      <c r="Z125" s="1"/>
      <c r="AA125" s="1"/>
      <c r="AB125" s="50"/>
      <c r="AC125" s="50"/>
      <c r="AF125" s="22"/>
      <c r="AH125" s="1"/>
      <c r="AI125" s="1"/>
      <c r="AN125" s="22"/>
    </row>
    <row r="126" spans="2:40" ht="13.5" customHeight="1">
      <c r="B126" s="1"/>
      <c r="C126" s="1"/>
      <c r="H126" s="22"/>
      <c r="J126" s="1"/>
      <c r="K126" s="1"/>
      <c r="L126" s="1"/>
      <c r="P126" s="22"/>
      <c r="R126" s="1"/>
      <c r="S126" s="1"/>
      <c r="X126" s="22"/>
      <c r="Z126" s="1"/>
      <c r="AA126" s="1"/>
      <c r="AB126" s="50"/>
      <c r="AC126" s="50"/>
      <c r="AF126" s="22"/>
      <c r="AH126" s="1"/>
      <c r="AI126" s="1"/>
      <c r="AN126" s="22"/>
    </row>
    <row r="127" spans="2:40" ht="13.5" customHeight="1">
      <c r="B127" s="1"/>
      <c r="C127" s="1"/>
      <c r="H127" s="22"/>
      <c r="J127" s="1"/>
      <c r="K127" s="1"/>
      <c r="L127" s="1"/>
      <c r="P127" s="22"/>
      <c r="R127" s="1"/>
      <c r="S127" s="1"/>
      <c r="X127" s="22"/>
      <c r="Z127" s="1"/>
      <c r="AA127" s="1"/>
      <c r="AB127" s="50"/>
      <c r="AC127" s="50"/>
      <c r="AF127" s="22"/>
      <c r="AH127" s="1"/>
      <c r="AI127" s="1"/>
      <c r="AN127" s="22"/>
    </row>
    <row r="128" spans="2:40" ht="13.5" customHeight="1">
      <c r="B128" s="1"/>
      <c r="C128" s="1"/>
      <c r="H128" s="22"/>
      <c r="J128" s="1"/>
      <c r="K128" s="1"/>
      <c r="L128" s="1"/>
      <c r="P128" s="22"/>
      <c r="R128" s="1"/>
      <c r="S128" s="1"/>
      <c r="X128" s="22"/>
      <c r="Z128" s="1"/>
      <c r="AA128" s="1"/>
      <c r="AB128" s="50"/>
      <c r="AC128" s="50"/>
      <c r="AF128" s="22"/>
      <c r="AH128" s="1"/>
      <c r="AI128" s="1"/>
      <c r="AN128" s="22"/>
    </row>
    <row r="129" spans="2:40" ht="13.5" customHeight="1">
      <c r="B129" s="1"/>
      <c r="C129" s="1"/>
      <c r="H129" s="22"/>
      <c r="J129" s="1"/>
      <c r="K129" s="1"/>
      <c r="L129" s="1"/>
      <c r="P129" s="22"/>
      <c r="R129" s="1"/>
      <c r="S129" s="1"/>
      <c r="X129" s="22"/>
      <c r="Z129" s="1"/>
      <c r="AA129" s="1"/>
      <c r="AB129" s="50"/>
      <c r="AC129" s="50"/>
      <c r="AF129" s="22"/>
      <c r="AH129" s="1"/>
      <c r="AI129" s="1"/>
      <c r="AN129" s="22"/>
    </row>
    <row r="130" spans="2:40" ht="13.5" customHeight="1">
      <c r="B130" s="1"/>
      <c r="C130" s="1"/>
      <c r="H130" s="22"/>
      <c r="J130" s="1"/>
      <c r="K130" s="1"/>
      <c r="L130" s="1"/>
      <c r="P130" s="22"/>
      <c r="R130" s="1"/>
      <c r="S130" s="1"/>
      <c r="X130" s="22"/>
      <c r="Z130" s="1"/>
      <c r="AA130" s="1"/>
      <c r="AB130" s="50"/>
      <c r="AC130" s="50"/>
      <c r="AF130" s="22"/>
      <c r="AH130" s="1"/>
      <c r="AI130" s="1"/>
      <c r="AN130" s="22"/>
    </row>
    <row r="131" spans="2:40" ht="13.5" customHeight="1">
      <c r="B131" s="1"/>
      <c r="C131" s="1"/>
      <c r="H131" s="22"/>
      <c r="J131" s="1"/>
      <c r="K131" s="1"/>
      <c r="L131" s="1"/>
      <c r="P131" s="22"/>
      <c r="R131" s="1"/>
      <c r="S131" s="1"/>
      <c r="X131" s="22"/>
      <c r="Z131" s="1"/>
      <c r="AA131" s="1"/>
      <c r="AB131" s="50"/>
      <c r="AC131" s="50"/>
      <c r="AF131" s="22"/>
      <c r="AH131" s="1"/>
      <c r="AI131" s="1"/>
      <c r="AN131" s="22"/>
    </row>
    <row r="132" spans="2:40" ht="13.5" customHeight="1">
      <c r="B132" s="1"/>
      <c r="C132" s="1"/>
      <c r="H132" s="22"/>
      <c r="J132" s="1"/>
      <c r="K132" s="1"/>
      <c r="L132" s="1"/>
      <c r="P132" s="22"/>
      <c r="R132" s="1"/>
      <c r="S132" s="1"/>
      <c r="X132" s="22"/>
      <c r="Z132" s="1"/>
      <c r="AA132" s="1"/>
      <c r="AB132" s="50"/>
      <c r="AC132" s="50"/>
      <c r="AF132" s="22"/>
      <c r="AH132" s="1"/>
      <c r="AI132" s="1"/>
      <c r="AN132" s="22"/>
    </row>
    <row r="133" spans="2:40" ht="13.5" customHeight="1">
      <c r="B133" s="1"/>
      <c r="C133" s="1"/>
      <c r="H133" s="22"/>
      <c r="J133" s="1"/>
      <c r="K133" s="1"/>
      <c r="L133" s="1"/>
      <c r="P133" s="22"/>
      <c r="R133" s="1"/>
      <c r="S133" s="1"/>
      <c r="X133" s="22"/>
      <c r="Z133" s="1"/>
      <c r="AA133" s="1"/>
      <c r="AB133" s="50"/>
      <c r="AC133" s="50"/>
      <c r="AF133" s="22"/>
      <c r="AH133" s="1"/>
      <c r="AI133" s="1"/>
      <c r="AN133" s="22"/>
    </row>
    <row r="134" spans="2:40" ht="13.5" customHeight="1">
      <c r="B134" s="1"/>
      <c r="C134" s="1"/>
      <c r="H134" s="22"/>
      <c r="J134" s="1"/>
      <c r="K134" s="1"/>
      <c r="L134" s="1"/>
      <c r="P134" s="22"/>
      <c r="R134" s="1"/>
      <c r="S134" s="1"/>
      <c r="X134" s="22"/>
      <c r="Z134" s="1"/>
      <c r="AA134" s="1"/>
      <c r="AB134" s="50"/>
      <c r="AC134" s="50"/>
      <c r="AF134" s="22"/>
      <c r="AH134" s="1"/>
      <c r="AI134" s="1"/>
      <c r="AN134" s="22"/>
    </row>
    <row r="135" spans="2:40" ht="13.5" customHeight="1">
      <c r="B135" s="1"/>
      <c r="C135" s="1"/>
      <c r="H135" s="22"/>
      <c r="J135" s="1"/>
      <c r="K135" s="1"/>
      <c r="L135" s="1"/>
      <c r="P135" s="22"/>
      <c r="R135" s="1"/>
      <c r="S135" s="1"/>
      <c r="X135" s="22"/>
      <c r="Z135" s="1"/>
      <c r="AA135" s="1"/>
      <c r="AB135" s="50"/>
      <c r="AC135" s="50"/>
      <c r="AF135" s="22"/>
      <c r="AH135" s="1"/>
      <c r="AI135" s="1"/>
      <c r="AN135" s="22"/>
    </row>
    <row r="136" spans="2:40" ht="13.5" customHeight="1">
      <c r="B136" s="1"/>
      <c r="C136" s="1"/>
      <c r="H136" s="22"/>
      <c r="J136" s="1"/>
      <c r="K136" s="1"/>
      <c r="L136" s="1"/>
      <c r="P136" s="22"/>
      <c r="R136" s="1"/>
      <c r="S136" s="1"/>
      <c r="X136" s="22"/>
      <c r="Z136" s="1"/>
      <c r="AA136" s="1"/>
      <c r="AB136" s="50"/>
      <c r="AC136" s="50"/>
      <c r="AF136" s="22"/>
      <c r="AH136" s="1"/>
      <c r="AI136" s="1"/>
      <c r="AN136" s="22"/>
    </row>
    <row r="137" spans="2:40" ht="13.5" customHeight="1">
      <c r="B137" s="1"/>
      <c r="C137" s="1"/>
      <c r="H137" s="22"/>
      <c r="J137" s="1"/>
      <c r="K137" s="1"/>
      <c r="L137" s="1"/>
      <c r="P137" s="22"/>
      <c r="R137" s="1"/>
      <c r="S137" s="1"/>
      <c r="X137" s="22"/>
      <c r="Z137" s="1"/>
      <c r="AA137" s="1"/>
      <c r="AB137" s="50"/>
      <c r="AC137" s="50"/>
      <c r="AF137" s="22"/>
      <c r="AH137" s="1"/>
      <c r="AI137" s="1"/>
      <c r="AN137" s="22"/>
    </row>
    <row r="138" spans="2:40" ht="13.5" customHeight="1">
      <c r="B138" s="1"/>
      <c r="C138" s="1"/>
      <c r="H138" s="22"/>
      <c r="J138" s="1"/>
      <c r="K138" s="1"/>
      <c r="L138" s="1"/>
      <c r="P138" s="22"/>
      <c r="R138" s="1"/>
      <c r="S138" s="1"/>
      <c r="X138" s="22"/>
      <c r="Z138" s="1"/>
      <c r="AA138" s="1"/>
      <c r="AB138" s="50"/>
      <c r="AC138" s="50"/>
      <c r="AF138" s="22"/>
      <c r="AH138" s="1"/>
      <c r="AI138" s="1"/>
      <c r="AN138" s="22"/>
    </row>
    <row r="139" spans="2:40" ht="13.5" customHeight="1">
      <c r="B139" s="1"/>
      <c r="C139" s="1"/>
      <c r="H139" s="22"/>
      <c r="J139" s="1"/>
      <c r="K139" s="1"/>
      <c r="L139" s="1"/>
      <c r="P139" s="22"/>
      <c r="R139" s="1"/>
      <c r="S139" s="1"/>
      <c r="X139" s="22"/>
      <c r="Z139" s="1"/>
      <c r="AA139" s="1"/>
      <c r="AB139" s="50"/>
      <c r="AC139" s="50"/>
      <c r="AF139" s="22"/>
      <c r="AH139" s="1"/>
      <c r="AI139" s="1"/>
      <c r="AN139" s="22"/>
    </row>
    <row r="140" spans="2:40" ht="13.5" customHeight="1">
      <c r="B140" s="1"/>
      <c r="C140" s="1"/>
      <c r="H140" s="22"/>
      <c r="J140" s="1"/>
      <c r="K140" s="1"/>
      <c r="L140" s="1"/>
      <c r="P140" s="22"/>
      <c r="R140" s="1"/>
      <c r="S140" s="1"/>
      <c r="X140" s="22"/>
      <c r="Z140" s="1"/>
      <c r="AA140" s="1"/>
      <c r="AB140" s="50"/>
      <c r="AC140" s="50"/>
      <c r="AF140" s="22"/>
      <c r="AH140" s="1"/>
      <c r="AI140" s="1"/>
      <c r="AN140" s="22"/>
    </row>
    <row r="141" spans="2:40" ht="13.5" customHeight="1">
      <c r="B141" s="1"/>
      <c r="C141" s="1"/>
      <c r="H141" s="22"/>
      <c r="J141" s="1"/>
      <c r="K141" s="1"/>
      <c r="L141" s="1"/>
      <c r="P141" s="22"/>
      <c r="R141" s="1"/>
      <c r="S141" s="1"/>
      <c r="X141" s="22"/>
      <c r="Z141" s="1"/>
      <c r="AA141" s="1"/>
      <c r="AB141" s="50"/>
      <c r="AC141" s="50"/>
      <c r="AF141" s="22"/>
      <c r="AH141" s="1"/>
      <c r="AI141" s="1"/>
      <c r="AN141" s="22"/>
    </row>
    <row r="142" spans="2:40" ht="13.5" customHeight="1">
      <c r="B142" s="1"/>
      <c r="C142" s="1"/>
      <c r="H142" s="22"/>
      <c r="J142" s="1"/>
      <c r="K142" s="1"/>
      <c r="L142" s="1"/>
      <c r="P142" s="22"/>
      <c r="R142" s="1"/>
      <c r="S142" s="1"/>
      <c r="X142" s="22"/>
      <c r="Z142" s="1"/>
      <c r="AA142" s="1"/>
      <c r="AB142" s="50"/>
      <c r="AC142" s="50"/>
      <c r="AF142" s="22"/>
      <c r="AH142" s="1"/>
      <c r="AI142" s="1"/>
      <c r="AN142" s="22"/>
    </row>
    <row r="143" spans="2:40" ht="13.5" customHeight="1">
      <c r="B143" s="1"/>
      <c r="C143" s="1"/>
      <c r="H143" s="22"/>
      <c r="J143" s="1"/>
      <c r="K143" s="1"/>
      <c r="L143" s="1"/>
      <c r="P143" s="22"/>
      <c r="R143" s="1"/>
      <c r="S143" s="1"/>
      <c r="X143" s="22"/>
      <c r="Z143" s="1"/>
      <c r="AA143" s="1"/>
      <c r="AB143" s="50"/>
      <c r="AC143" s="50"/>
      <c r="AF143" s="22"/>
      <c r="AH143" s="1"/>
      <c r="AI143" s="1"/>
      <c r="AN143" s="22"/>
    </row>
    <row r="144" spans="2:40" ht="13.5" customHeight="1">
      <c r="B144" s="1"/>
      <c r="C144" s="1"/>
      <c r="H144" s="22"/>
      <c r="J144" s="1"/>
      <c r="K144" s="1"/>
      <c r="L144" s="1"/>
      <c r="P144" s="22"/>
      <c r="R144" s="1"/>
      <c r="S144" s="1"/>
      <c r="X144" s="22"/>
      <c r="Z144" s="1"/>
      <c r="AA144" s="1"/>
      <c r="AB144" s="50"/>
      <c r="AC144" s="50"/>
      <c r="AF144" s="22"/>
      <c r="AH144" s="1"/>
      <c r="AI144" s="1"/>
      <c r="AN144" s="22"/>
    </row>
    <row r="145" spans="2:40" ht="13.5" customHeight="1">
      <c r="B145" s="1"/>
      <c r="C145" s="1"/>
      <c r="H145" s="22"/>
      <c r="J145" s="1"/>
      <c r="K145" s="1"/>
      <c r="L145" s="1"/>
      <c r="P145" s="22"/>
      <c r="R145" s="1"/>
      <c r="S145" s="1"/>
      <c r="X145" s="22"/>
      <c r="Z145" s="1"/>
      <c r="AA145" s="1"/>
      <c r="AB145" s="50"/>
      <c r="AC145" s="50"/>
      <c r="AF145" s="22"/>
      <c r="AH145" s="1"/>
      <c r="AI145" s="1"/>
      <c r="AN145" s="22"/>
    </row>
    <row r="146" spans="2:40" ht="13.5" customHeight="1">
      <c r="B146" s="1"/>
      <c r="C146" s="1"/>
      <c r="H146" s="22"/>
      <c r="J146" s="1"/>
      <c r="K146" s="1"/>
      <c r="L146" s="1"/>
      <c r="P146" s="22"/>
      <c r="R146" s="1"/>
      <c r="S146" s="1"/>
      <c r="X146" s="22"/>
      <c r="Z146" s="1"/>
      <c r="AA146" s="1"/>
      <c r="AB146" s="50"/>
      <c r="AC146" s="50"/>
      <c r="AF146" s="22"/>
      <c r="AH146" s="1"/>
      <c r="AI146" s="1"/>
      <c r="AN146" s="22"/>
    </row>
    <row r="147" spans="2:40" ht="13.5" customHeight="1">
      <c r="B147" s="1"/>
      <c r="C147" s="1"/>
      <c r="H147" s="22"/>
      <c r="J147" s="1"/>
      <c r="K147" s="1"/>
      <c r="L147" s="1"/>
      <c r="P147" s="22"/>
      <c r="R147" s="1"/>
      <c r="S147" s="1"/>
      <c r="X147" s="22"/>
      <c r="Z147" s="1"/>
      <c r="AA147" s="1"/>
      <c r="AB147" s="50"/>
      <c r="AC147" s="50"/>
      <c r="AF147" s="22"/>
      <c r="AH147" s="1"/>
      <c r="AI147" s="1"/>
      <c r="AN147" s="22"/>
    </row>
    <row r="148" spans="2:40" ht="13.5" customHeight="1">
      <c r="B148" s="1"/>
      <c r="C148" s="1"/>
      <c r="H148" s="22"/>
      <c r="J148" s="1"/>
      <c r="K148" s="1"/>
      <c r="L148" s="1"/>
      <c r="P148" s="22"/>
      <c r="R148" s="1"/>
      <c r="S148" s="1"/>
      <c r="X148" s="22"/>
      <c r="Z148" s="1"/>
      <c r="AA148" s="1"/>
      <c r="AB148" s="50"/>
      <c r="AC148" s="50"/>
      <c r="AF148" s="22"/>
      <c r="AH148" s="1"/>
      <c r="AI148" s="1"/>
      <c r="AN148" s="22"/>
    </row>
    <row r="149" spans="2:40" ht="13.5" customHeight="1">
      <c r="B149" s="1"/>
      <c r="C149" s="1"/>
      <c r="H149" s="22"/>
      <c r="J149" s="1"/>
      <c r="K149" s="1"/>
      <c r="L149" s="1"/>
      <c r="P149" s="22"/>
      <c r="R149" s="1"/>
      <c r="S149" s="1"/>
      <c r="X149" s="22"/>
      <c r="Z149" s="1"/>
      <c r="AA149" s="1"/>
      <c r="AB149" s="50"/>
      <c r="AC149" s="50"/>
      <c r="AF149" s="22"/>
      <c r="AH149" s="1"/>
      <c r="AI149" s="1"/>
      <c r="AN149" s="22"/>
    </row>
    <row r="150" spans="2:40" ht="13.5" customHeight="1">
      <c r="B150" s="1"/>
      <c r="C150" s="1"/>
      <c r="H150" s="22"/>
      <c r="J150" s="1"/>
      <c r="K150" s="1"/>
      <c r="L150" s="1"/>
      <c r="P150" s="22"/>
      <c r="R150" s="1"/>
      <c r="S150" s="1"/>
      <c r="X150" s="22"/>
      <c r="Z150" s="1"/>
      <c r="AA150" s="1"/>
      <c r="AB150" s="50"/>
      <c r="AC150" s="50"/>
      <c r="AF150" s="22"/>
      <c r="AH150" s="1"/>
      <c r="AI150" s="1"/>
      <c r="AN150" s="22"/>
    </row>
    <row r="151" spans="2:40" ht="13.5" customHeight="1">
      <c r="B151" s="1"/>
      <c r="C151" s="1"/>
      <c r="H151" s="22"/>
      <c r="J151" s="1"/>
      <c r="K151" s="1"/>
      <c r="L151" s="1"/>
      <c r="P151" s="22"/>
      <c r="R151" s="1"/>
      <c r="S151" s="1"/>
      <c r="X151" s="22"/>
      <c r="Z151" s="1"/>
      <c r="AA151" s="1"/>
      <c r="AB151" s="50"/>
      <c r="AC151" s="50"/>
      <c r="AF151" s="22"/>
      <c r="AH151" s="1"/>
      <c r="AI151" s="1"/>
      <c r="AN151" s="22"/>
    </row>
    <row r="152" spans="2:40" ht="13.5" customHeight="1">
      <c r="B152" s="1"/>
      <c r="C152" s="1"/>
      <c r="H152" s="22"/>
      <c r="J152" s="1"/>
      <c r="K152" s="1"/>
      <c r="L152" s="1"/>
      <c r="P152" s="22"/>
      <c r="R152" s="1"/>
      <c r="S152" s="1"/>
      <c r="X152" s="22"/>
      <c r="Z152" s="1"/>
      <c r="AA152" s="1"/>
      <c r="AB152" s="50"/>
      <c r="AC152" s="50"/>
      <c r="AF152" s="22"/>
      <c r="AH152" s="1"/>
      <c r="AI152" s="1"/>
      <c r="AN152" s="22"/>
    </row>
    <row r="153" spans="2:40" ht="13.5" customHeight="1">
      <c r="B153" s="1"/>
      <c r="C153" s="1"/>
      <c r="H153" s="22"/>
      <c r="J153" s="1"/>
      <c r="K153" s="1"/>
      <c r="L153" s="1"/>
      <c r="P153" s="22"/>
      <c r="R153" s="1"/>
      <c r="S153" s="1"/>
      <c r="X153" s="22"/>
      <c r="Z153" s="1"/>
      <c r="AA153" s="1"/>
      <c r="AB153" s="50"/>
      <c r="AC153" s="50"/>
      <c r="AF153" s="22"/>
      <c r="AH153" s="1"/>
      <c r="AI153" s="1"/>
      <c r="AN153" s="22"/>
    </row>
    <row r="154" spans="2:40" ht="13.5" customHeight="1">
      <c r="B154" s="1"/>
      <c r="C154" s="1"/>
      <c r="H154" s="22"/>
      <c r="J154" s="1"/>
      <c r="K154" s="1"/>
      <c r="L154" s="1"/>
      <c r="P154" s="22"/>
      <c r="R154" s="1"/>
      <c r="S154" s="1"/>
      <c r="X154" s="22"/>
      <c r="Z154" s="1"/>
      <c r="AA154" s="1"/>
      <c r="AB154" s="50"/>
      <c r="AC154" s="50"/>
      <c r="AF154" s="22"/>
      <c r="AH154" s="1"/>
      <c r="AI154" s="1"/>
      <c r="AN154" s="22"/>
    </row>
    <row r="155" spans="2:40" ht="13.5" customHeight="1">
      <c r="B155" s="1"/>
      <c r="C155" s="1"/>
      <c r="H155" s="22"/>
      <c r="J155" s="1"/>
      <c r="K155" s="1"/>
      <c r="L155" s="1"/>
      <c r="P155" s="22"/>
      <c r="R155" s="1"/>
      <c r="S155" s="1"/>
      <c r="X155" s="22"/>
      <c r="Z155" s="1"/>
      <c r="AA155" s="1"/>
      <c r="AB155" s="50"/>
      <c r="AC155" s="50"/>
      <c r="AF155" s="22"/>
      <c r="AH155" s="1"/>
      <c r="AI155" s="1"/>
      <c r="AN155" s="22"/>
    </row>
    <row r="156" spans="2:40" ht="13.5" customHeight="1">
      <c r="B156" s="1"/>
      <c r="C156" s="1"/>
      <c r="H156" s="22"/>
      <c r="J156" s="1"/>
      <c r="K156" s="1"/>
      <c r="L156" s="1"/>
      <c r="P156" s="22"/>
      <c r="R156" s="1"/>
      <c r="S156" s="1"/>
      <c r="X156" s="22"/>
      <c r="Z156" s="1"/>
      <c r="AA156" s="1"/>
      <c r="AB156" s="50"/>
      <c r="AC156" s="50"/>
      <c r="AF156" s="22"/>
      <c r="AH156" s="1"/>
      <c r="AI156" s="1"/>
      <c r="AN156" s="22"/>
    </row>
    <row r="157" spans="2:40" ht="13.5" customHeight="1">
      <c r="B157" s="1"/>
      <c r="C157" s="1"/>
      <c r="H157" s="22"/>
      <c r="J157" s="1"/>
      <c r="K157" s="1"/>
      <c r="L157" s="1"/>
      <c r="P157" s="22"/>
      <c r="R157" s="1"/>
      <c r="S157" s="1"/>
      <c r="X157" s="22"/>
      <c r="Z157" s="1"/>
      <c r="AA157" s="1"/>
      <c r="AB157" s="50"/>
      <c r="AC157" s="50"/>
      <c r="AF157" s="22"/>
      <c r="AH157" s="1"/>
      <c r="AI157" s="1"/>
      <c r="AN157" s="22"/>
    </row>
    <row r="158" spans="2:40" ht="13.5" customHeight="1">
      <c r="B158" s="1"/>
      <c r="C158" s="1"/>
      <c r="H158" s="22"/>
      <c r="J158" s="1"/>
      <c r="K158" s="1"/>
      <c r="L158" s="1"/>
      <c r="P158" s="22"/>
      <c r="R158" s="1"/>
      <c r="S158" s="1"/>
      <c r="X158" s="22"/>
      <c r="Z158" s="1"/>
      <c r="AA158" s="1"/>
      <c r="AB158" s="50"/>
      <c r="AC158" s="50"/>
      <c r="AF158" s="22"/>
      <c r="AH158" s="1"/>
      <c r="AI158" s="1"/>
      <c r="AN158" s="22"/>
    </row>
    <row r="159" spans="2:40" ht="13.5" customHeight="1">
      <c r="B159" s="1"/>
      <c r="C159" s="1"/>
      <c r="H159" s="22"/>
      <c r="J159" s="1"/>
      <c r="K159" s="1"/>
      <c r="L159" s="1"/>
      <c r="P159" s="22"/>
      <c r="R159" s="1"/>
      <c r="S159" s="1"/>
      <c r="X159" s="22"/>
      <c r="Z159" s="1"/>
      <c r="AA159" s="1"/>
      <c r="AB159" s="50"/>
      <c r="AC159" s="50"/>
      <c r="AF159" s="22"/>
      <c r="AH159" s="1"/>
      <c r="AI159" s="1"/>
      <c r="AN159" s="22"/>
    </row>
    <row r="160" spans="2:40" ht="13.5" customHeight="1">
      <c r="B160" s="1"/>
      <c r="C160" s="1"/>
      <c r="H160" s="22"/>
      <c r="J160" s="1"/>
      <c r="K160" s="1"/>
      <c r="L160" s="1"/>
      <c r="P160" s="22"/>
      <c r="R160" s="1"/>
      <c r="S160" s="1"/>
      <c r="X160" s="22"/>
      <c r="Z160" s="1"/>
      <c r="AA160" s="1"/>
      <c r="AB160" s="50"/>
      <c r="AC160" s="50"/>
      <c r="AF160" s="22"/>
      <c r="AH160" s="1"/>
      <c r="AI160" s="1"/>
      <c r="AN160" s="22"/>
    </row>
    <row r="161" spans="2:40" ht="13.5" customHeight="1">
      <c r="B161" s="1"/>
      <c r="C161" s="1"/>
      <c r="H161" s="22"/>
      <c r="J161" s="1"/>
      <c r="K161" s="1"/>
      <c r="L161" s="1"/>
      <c r="P161" s="22"/>
      <c r="R161" s="1"/>
      <c r="S161" s="1"/>
      <c r="X161" s="22"/>
      <c r="Z161" s="1"/>
      <c r="AA161" s="1"/>
      <c r="AB161" s="50"/>
      <c r="AC161" s="50"/>
      <c r="AF161" s="22"/>
      <c r="AH161" s="1"/>
      <c r="AI161" s="1"/>
      <c r="AN161" s="22"/>
    </row>
    <row r="162" spans="2:40" ht="13.5" customHeight="1">
      <c r="B162" s="1"/>
      <c r="C162" s="1"/>
      <c r="H162" s="22"/>
      <c r="J162" s="1"/>
      <c r="K162" s="1"/>
      <c r="L162" s="1"/>
      <c r="P162" s="22"/>
      <c r="R162" s="1"/>
      <c r="S162" s="1"/>
      <c r="X162" s="22"/>
      <c r="Z162" s="1"/>
      <c r="AA162" s="1"/>
      <c r="AB162" s="50"/>
      <c r="AC162" s="50"/>
      <c r="AF162" s="22"/>
      <c r="AH162" s="1"/>
      <c r="AI162" s="1"/>
      <c r="AN162" s="22"/>
    </row>
    <row r="163" spans="2:40" ht="13.5" customHeight="1">
      <c r="B163" s="1"/>
      <c r="C163" s="1"/>
      <c r="H163" s="22"/>
      <c r="J163" s="1"/>
      <c r="K163" s="1"/>
      <c r="L163" s="1"/>
      <c r="P163" s="22"/>
      <c r="R163" s="1"/>
      <c r="S163" s="1"/>
      <c r="X163" s="22"/>
      <c r="Z163" s="1"/>
      <c r="AA163" s="1"/>
      <c r="AB163" s="50"/>
      <c r="AC163" s="50"/>
      <c r="AF163" s="22"/>
      <c r="AH163" s="1"/>
      <c r="AI163" s="1"/>
      <c r="AN163" s="22"/>
    </row>
    <row r="164" spans="2:40" ht="13.5" customHeight="1">
      <c r="B164" s="1"/>
      <c r="C164" s="1"/>
      <c r="H164" s="22"/>
      <c r="J164" s="1"/>
      <c r="K164" s="1"/>
      <c r="L164" s="1"/>
      <c r="P164" s="22"/>
      <c r="R164" s="1"/>
      <c r="S164" s="1"/>
      <c r="X164" s="22"/>
      <c r="Z164" s="1"/>
      <c r="AA164" s="1"/>
      <c r="AB164" s="50"/>
      <c r="AC164" s="50"/>
      <c r="AF164" s="22"/>
      <c r="AH164" s="1"/>
      <c r="AI164" s="1"/>
      <c r="AN164" s="22"/>
    </row>
    <row r="165" spans="2:40" ht="13.5" customHeight="1">
      <c r="B165" s="1"/>
      <c r="C165" s="1"/>
      <c r="H165" s="22"/>
      <c r="J165" s="1"/>
      <c r="K165" s="1"/>
      <c r="L165" s="1"/>
      <c r="P165" s="22"/>
      <c r="R165" s="1"/>
      <c r="S165" s="1"/>
      <c r="X165" s="22"/>
      <c r="Z165" s="1"/>
      <c r="AA165" s="1"/>
      <c r="AB165" s="50"/>
      <c r="AC165" s="50"/>
      <c r="AF165" s="22"/>
      <c r="AH165" s="1"/>
      <c r="AI165" s="1"/>
      <c r="AN165" s="22"/>
    </row>
    <row r="166" spans="2:40" ht="13.5" customHeight="1">
      <c r="B166" s="1"/>
      <c r="C166" s="1"/>
      <c r="H166" s="22"/>
      <c r="J166" s="1"/>
      <c r="K166" s="1"/>
      <c r="L166" s="1"/>
      <c r="P166" s="22"/>
      <c r="R166" s="1"/>
      <c r="S166" s="1"/>
      <c r="X166" s="22"/>
      <c r="Z166" s="1"/>
      <c r="AA166" s="1"/>
      <c r="AB166" s="50"/>
      <c r="AC166" s="50"/>
      <c r="AF166" s="22"/>
      <c r="AH166" s="1"/>
      <c r="AI166" s="1"/>
      <c r="AN166" s="22"/>
    </row>
    <row r="167" spans="2:40" ht="13.5" customHeight="1">
      <c r="B167" s="1"/>
      <c r="C167" s="1"/>
      <c r="H167" s="22"/>
      <c r="J167" s="1"/>
      <c r="K167" s="1"/>
      <c r="L167" s="1"/>
      <c r="P167" s="22"/>
      <c r="R167" s="1"/>
      <c r="S167" s="1"/>
      <c r="X167" s="22"/>
      <c r="Z167" s="1"/>
      <c r="AA167" s="1"/>
      <c r="AB167" s="50"/>
      <c r="AC167" s="50"/>
      <c r="AF167" s="22"/>
      <c r="AH167" s="1"/>
      <c r="AI167" s="1"/>
      <c r="AN167" s="22"/>
    </row>
    <row r="168" spans="2:40" ht="13.5" customHeight="1">
      <c r="B168" s="1"/>
      <c r="C168" s="1"/>
      <c r="H168" s="22"/>
      <c r="J168" s="1"/>
      <c r="K168" s="1"/>
      <c r="L168" s="1"/>
      <c r="P168" s="22"/>
      <c r="R168" s="1"/>
      <c r="S168" s="1"/>
      <c r="X168" s="22"/>
      <c r="Z168" s="1"/>
      <c r="AA168" s="1"/>
      <c r="AB168" s="50"/>
      <c r="AC168" s="50"/>
      <c r="AF168" s="22"/>
      <c r="AH168" s="1"/>
      <c r="AI168" s="1"/>
      <c r="AN168" s="22"/>
    </row>
    <row r="169" spans="2:40" ht="13.5" customHeight="1">
      <c r="B169" s="1"/>
      <c r="C169" s="1"/>
      <c r="H169" s="22"/>
      <c r="J169" s="1"/>
      <c r="K169" s="1"/>
      <c r="L169" s="1"/>
      <c r="P169" s="22"/>
      <c r="R169" s="1"/>
      <c r="S169" s="1"/>
      <c r="X169" s="22"/>
      <c r="Z169" s="1"/>
      <c r="AA169" s="1"/>
      <c r="AB169" s="50"/>
      <c r="AC169" s="50"/>
      <c r="AF169" s="22"/>
      <c r="AH169" s="1"/>
      <c r="AI169" s="1"/>
      <c r="AN169" s="22"/>
    </row>
    <row r="170" spans="2:40" ht="13.5" customHeight="1">
      <c r="B170" s="1"/>
      <c r="C170" s="1"/>
      <c r="H170" s="22"/>
      <c r="J170" s="1"/>
      <c r="K170" s="1"/>
      <c r="L170" s="1"/>
      <c r="P170" s="22"/>
      <c r="R170" s="1"/>
      <c r="S170" s="1"/>
      <c r="X170" s="22"/>
      <c r="Z170" s="1"/>
      <c r="AA170" s="1"/>
      <c r="AB170" s="50"/>
      <c r="AC170" s="50"/>
      <c r="AF170" s="22"/>
      <c r="AH170" s="1"/>
      <c r="AI170" s="1"/>
      <c r="AN170" s="22"/>
    </row>
    <row r="171" spans="2:40" ht="13.5" customHeight="1">
      <c r="B171" s="1"/>
      <c r="C171" s="1"/>
      <c r="H171" s="22"/>
      <c r="J171" s="1"/>
      <c r="K171" s="1"/>
      <c r="L171" s="1"/>
      <c r="P171" s="22"/>
      <c r="R171" s="1"/>
      <c r="S171" s="1"/>
      <c r="X171" s="22"/>
      <c r="Z171" s="1"/>
      <c r="AA171" s="1"/>
      <c r="AB171" s="50"/>
      <c r="AC171" s="50"/>
      <c r="AF171" s="22"/>
      <c r="AH171" s="1"/>
      <c r="AI171" s="1"/>
      <c r="AN171" s="22"/>
    </row>
    <row r="172" spans="2:40" ht="13.5" customHeight="1">
      <c r="B172" s="1"/>
      <c r="C172" s="1"/>
      <c r="H172" s="22"/>
      <c r="J172" s="1"/>
      <c r="K172" s="1"/>
      <c r="L172" s="1"/>
      <c r="P172" s="22"/>
      <c r="R172" s="1"/>
      <c r="S172" s="1"/>
      <c r="X172" s="22"/>
      <c r="Z172" s="1"/>
      <c r="AA172" s="1"/>
      <c r="AB172" s="50"/>
      <c r="AC172" s="50"/>
      <c r="AF172" s="22"/>
      <c r="AH172" s="1"/>
      <c r="AI172" s="1"/>
      <c r="AN172" s="22"/>
    </row>
    <row r="173" spans="2:40" ht="13.5" customHeight="1">
      <c r="B173" s="1"/>
      <c r="C173" s="1"/>
      <c r="H173" s="22"/>
      <c r="J173" s="1"/>
      <c r="K173" s="1"/>
      <c r="L173" s="1"/>
      <c r="P173" s="22"/>
      <c r="R173" s="1"/>
      <c r="S173" s="1"/>
      <c r="X173" s="22"/>
      <c r="Z173" s="1"/>
      <c r="AA173" s="1"/>
      <c r="AB173" s="50"/>
      <c r="AC173" s="50"/>
      <c r="AF173" s="22"/>
      <c r="AH173" s="1"/>
      <c r="AI173" s="1"/>
      <c r="AN173" s="22"/>
    </row>
    <row r="174" spans="2:40" ht="13.5" customHeight="1">
      <c r="B174" s="1"/>
      <c r="C174" s="1"/>
      <c r="H174" s="22"/>
      <c r="J174" s="1"/>
      <c r="K174" s="1"/>
      <c r="L174" s="1"/>
      <c r="P174" s="22"/>
      <c r="R174" s="1"/>
      <c r="S174" s="1"/>
      <c r="X174" s="22"/>
      <c r="Z174" s="1"/>
      <c r="AA174" s="1"/>
      <c r="AB174" s="50"/>
      <c r="AC174" s="50"/>
      <c r="AF174" s="22"/>
      <c r="AH174" s="1"/>
      <c r="AI174" s="1"/>
      <c r="AN174" s="22"/>
    </row>
    <row r="175" spans="2:40" ht="13.5" customHeight="1">
      <c r="B175" s="1"/>
      <c r="C175" s="1"/>
      <c r="H175" s="22"/>
      <c r="J175" s="1"/>
      <c r="K175" s="1"/>
      <c r="L175" s="1"/>
      <c r="P175" s="22"/>
      <c r="R175" s="1"/>
      <c r="S175" s="1"/>
      <c r="X175" s="22"/>
      <c r="Z175" s="1"/>
      <c r="AA175" s="1"/>
      <c r="AB175" s="50"/>
      <c r="AC175" s="50"/>
      <c r="AF175" s="22"/>
      <c r="AH175" s="1"/>
      <c r="AI175" s="1"/>
      <c r="AN175" s="22"/>
    </row>
    <row r="176" spans="2:40" ht="13.5" customHeight="1">
      <c r="B176" s="1"/>
      <c r="C176" s="1"/>
      <c r="H176" s="22"/>
      <c r="J176" s="1"/>
      <c r="K176" s="1"/>
      <c r="L176" s="1"/>
      <c r="P176" s="22"/>
      <c r="R176" s="1"/>
      <c r="S176" s="1"/>
      <c r="X176" s="22"/>
      <c r="Z176" s="1"/>
      <c r="AA176" s="1"/>
      <c r="AB176" s="50"/>
      <c r="AC176" s="50"/>
      <c r="AF176" s="22"/>
      <c r="AH176" s="1"/>
      <c r="AI176" s="1"/>
      <c r="AN176" s="22"/>
    </row>
    <row r="177" spans="2:40" ht="13.5" customHeight="1">
      <c r="B177" s="1"/>
      <c r="C177" s="1"/>
      <c r="H177" s="22"/>
      <c r="J177" s="1"/>
      <c r="K177" s="1"/>
      <c r="L177" s="1"/>
      <c r="P177" s="22"/>
      <c r="R177" s="1"/>
      <c r="S177" s="1"/>
      <c r="X177" s="22"/>
      <c r="Z177" s="1"/>
      <c r="AA177" s="1"/>
      <c r="AB177" s="50"/>
      <c r="AC177" s="50"/>
      <c r="AF177" s="22"/>
      <c r="AH177" s="1"/>
      <c r="AI177" s="1"/>
      <c r="AN177" s="22"/>
    </row>
    <row r="178" spans="2:40" ht="13.5" customHeight="1">
      <c r="B178" s="1"/>
      <c r="C178" s="1"/>
      <c r="H178" s="22"/>
      <c r="J178" s="1"/>
      <c r="K178" s="1"/>
      <c r="L178" s="1"/>
      <c r="P178" s="22"/>
      <c r="R178" s="1"/>
      <c r="S178" s="1"/>
      <c r="X178" s="22"/>
      <c r="Z178" s="1"/>
      <c r="AA178" s="1"/>
      <c r="AB178" s="50"/>
      <c r="AC178" s="50"/>
      <c r="AF178" s="22"/>
      <c r="AH178" s="1"/>
      <c r="AI178" s="1"/>
      <c r="AN178" s="22"/>
    </row>
    <row r="179" spans="2:40" ht="13.5" customHeight="1">
      <c r="B179" s="1"/>
      <c r="C179" s="1"/>
      <c r="H179" s="22"/>
      <c r="J179" s="1"/>
      <c r="K179" s="1"/>
      <c r="L179" s="1"/>
      <c r="P179" s="22"/>
      <c r="R179" s="1"/>
      <c r="S179" s="1"/>
      <c r="X179" s="22"/>
      <c r="Z179" s="1"/>
      <c r="AA179" s="1"/>
      <c r="AB179" s="50"/>
      <c r="AC179" s="50"/>
      <c r="AF179" s="22"/>
      <c r="AH179" s="1"/>
      <c r="AI179" s="1"/>
      <c r="AN179" s="22"/>
    </row>
    <row r="180" spans="2:40" ht="13.5" customHeight="1">
      <c r="B180" s="1"/>
      <c r="C180" s="1"/>
      <c r="H180" s="22"/>
      <c r="J180" s="1"/>
      <c r="K180" s="1"/>
      <c r="L180" s="1"/>
      <c r="P180" s="22"/>
      <c r="R180" s="1"/>
      <c r="S180" s="1"/>
      <c r="X180" s="22"/>
      <c r="Z180" s="1"/>
      <c r="AA180" s="1"/>
      <c r="AB180" s="50"/>
      <c r="AC180" s="50"/>
      <c r="AF180" s="22"/>
      <c r="AH180" s="1"/>
      <c r="AI180" s="1"/>
      <c r="AN180" s="22"/>
    </row>
    <row r="181" spans="2:40" ht="13.5" customHeight="1">
      <c r="B181" s="1"/>
      <c r="C181" s="1"/>
      <c r="H181" s="22"/>
      <c r="J181" s="1"/>
      <c r="K181" s="1"/>
      <c r="L181" s="1"/>
      <c r="P181" s="22"/>
      <c r="R181" s="1"/>
      <c r="S181" s="1"/>
      <c r="X181" s="22"/>
      <c r="Z181" s="1"/>
      <c r="AA181" s="1"/>
      <c r="AB181" s="50"/>
      <c r="AC181" s="50"/>
      <c r="AF181" s="22"/>
      <c r="AH181" s="1"/>
      <c r="AI181" s="1"/>
      <c r="AN181" s="22"/>
    </row>
    <row r="182" spans="2:40" ht="13.5" customHeight="1">
      <c r="B182" s="1"/>
      <c r="C182" s="1"/>
      <c r="H182" s="22"/>
      <c r="J182" s="1"/>
      <c r="K182" s="1"/>
      <c r="L182" s="1"/>
      <c r="P182" s="22"/>
      <c r="R182" s="1"/>
      <c r="S182" s="1"/>
      <c r="X182" s="22"/>
      <c r="Z182" s="1"/>
      <c r="AA182" s="1"/>
      <c r="AB182" s="50"/>
      <c r="AC182" s="50"/>
      <c r="AF182" s="22"/>
      <c r="AH182" s="1"/>
      <c r="AI182" s="1"/>
      <c r="AN182" s="22"/>
    </row>
    <row r="183" spans="2:40" ht="13.5" customHeight="1">
      <c r="B183" s="1"/>
      <c r="C183" s="1"/>
      <c r="H183" s="22"/>
      <c r="J183" s="1"/>
      <c r="K183" s="1"/>
      <c r="L183" s="1"/>
      <c r="P183" s="22"/>
      <c r="R183" s="1"/>
      <c r="S183" s="1"/>
      <c r="X183" s="22"/>
      <c r="Z183" s="1"/>
      <c r="AA183" s="1"/>
      <c r="AB183" s="50"/>
      <c r="AC183" s="50"/>
      <c r="AF183" s="22"/>
      <c r="AH183" s="1"/>
      <c r="AI183" s="1"/>
      <c r="AN183" s="22"/>
    </row>
    <row r="184" spans="2:40" ht="13.5" customHeight="1">
      <c r="B184" s="1"/>
      <c r="C184" s="1"/>
      <c r="H184" s="22"/>
      <c r="J184" s="1"/>
      <c r="K184" s="1"/>
      <c r="L184" s="1"/>
      <c r="P184" s="22"/>
      <c r="R184" s="1"/>
      <c r="S184" s="1"/>
      <c r="X184" s="22"/>
      <c r="Z184" s="1"/>
      <c r="AA184" s="1"/>
      <c r="AB184" s="50"/>
      <c r="AC184" s="50"/>
      <c r="AF184" s="22"/>
      <c r="AH184" s="1"/>
      <c r="AI184" s="1"/>
      <c r="AN184" s="22"/>
    </row>
    <row r="185" spans="2:40" ht="13.5" customHeight="1">
      <c r="B185" s="1"/>
      <c r="C185" s="1"/>
      <c r="H185" s="22"/>
      <c r="J185" s="1"/>
      <c r="K185" s="1"/>
      <c r="L185" s="1"/>
      <c r="P185" s="22"/>
      <c r="R185" s="1"/>
      <c r="S185" s="1"/>
      <c r="X185" s="22"/>
      <c r="Z185" s="1"/>
      <c r="AA185" s="1"/>
      <c r="AB185" s="50"/>
      <c r="AC185" s="50"/>
      <c r="AF185" s="22"/>
      <c r="AH185" s="1"/>
      <c r="AI185" s="1"/>
      <c r="AN185" s="22"/>
    </row>
    <row r="186" spans="2:40" ht="13.5" customHeight="1">
      <c r="B186" s="1"/>
      <c r="C186" s="1"/>
      <c r="H186" s="22"/>
      <c r="J186" s="1"/>
      <c r="K186" s="1"/>
      <c r="L186" s="1"/>
      <c r="P186" s="22"/>
      <c r="R186" s="1"/>
      <c r="S186" s="1"/>
      <c r="X186" s="22"/>
      <c r="Z186" s="1"/>
      <c r="AA186" s="1"/>
      <c r="AB186" s="50"/>
      <c r="AC186" s="50"/>
      <c r="AF186" s="22"/>
      <c r="AH186" s="1"/>
      <c r="AI186" s="1"/>
      <c r="AN186" s="22"/>
    </row>
    <row r="187" spans="2:40" ht="13.5" customHeight="1">
      <c r="B187" s="1"/>
      <c r="C187" s="1"/>
      <c r="H187" s="22"/>
      <c r="J187" s="1"/>
      <c r="K187" s="1"/>
      <c r="L187" s="1"/>
      <c r="P187" s="22"/>
      <c r="R187" s="1"/>
      <c r="S187" s="1"/>
      <c r="X187" s="22"/>
      <c r="Z187" s="1"/>
      <c r="AA187" s="1"/>
      <c r="AB187" s="50"/>
      <c r="AC187" s="50"/>
      <c r="AF187" s="22"/>
      <c r="AH187" s="1"/>
      <c r="AI187" s="1"/>
      <c r="AN187" s="22"/>
    </row>
    <row r="188" spans="2:40" ht="13.5" customHeight="1">
      <c r="B188" s="1"/>
      <c r="C188" s="1"/>
      <c r="H188" s="22"/>
      <c r="J188" s="1"/>
      <c r="K188" s="1"/>
      <c r="L188" s="1"/>
      <c r="P188" s="22"/>
      <c r="R188" s="1"/>
      <c r="S188" s="1"/>
      <c r="X188" s="22"/>
      <c r="Z188" s="1"/>
      <c r="AA188" s="1"/>
      <c r="AB188" s="50"/>
      <c r="AC188" s="50"/>
      <c r="AF188" s="22"/>
      <c r="AH188" s="1"/>
      <c r="AI188" s="1"/>
      <c r="AN188" s="22"/>
    </row>
    <row r="189" spans="2:40" ht="13.5" customHeight="1">
      <c r="B189" s="1"/>
      <c r="C189" s="1"/>
      <c r="H189" s="22"/>
      <c r="J189" s="1"/>
      <c r="K189" s="1"/>
      <c r="L189" s="1"/>
      <c r="P189" s="22"/>
      <c r="R189" s="1"/>
      <c r="S189" s="1"/>
      <c r="X189" s="22"/>
      <c r="Z189" s="1"/>
      <c r="AA189" s="1"/>
      <c r="AB189" s="50"/>
      <c r="AC189" s="50"/>
      <c r="AF189" s="22"/>
      <c r="AH189" s="1"/>
      <c r="AI189" s="1"/>
      <c r="AN189" s="22"/>
    </row>
    <row r="190" spans="2:40" ht="13.5" customHeight="1">
      <c r="B190" s="1"/>
      <c r="C190" s="1"/>
      <c r="H190" s="22"/>
      <c r="J190" s="1"/>
      <c r="K190" s="1"/>
      <c r="L190" s="1"/>
      <c r="P190" s="22"/>
      <c r="R190" s="1"/>
      <c r="S190" s="1"/>
      <c r="X190" s="22"/>
      <c r="Z190" s="1"/>
      <c r="AA190" s="1"/>
      <c r="AB190" s="50"/>
      <c r="AC190" s="50"/>
      <c r="AF190" s="22"/>
      <c r="AH190" s="1"/>
      <c r="AI190" s="1"/>
      <c r="AN190" s="22"/>
    </row>
    <row r="191" spans="2:40" ht="13.5" customHeight="1">
      <c r="B191" s="1"/>
      <c r="C191" s="1"/>
      <c r="H191" s="22"/>
      <c r="J191" s="1"/>
      <c r="K191" s="1"/>
      <c r="L191" s="1"/>
      <c r="P191" s="22"/>
      <c r="R191" s="1"/>
      <c r="S191" s="1"/>
      <c r="X191" s="22"/>
      <c r="Z191" s="1"/>
      <c r="AA191" s="1"/>
      <c r="AB191" s="50"/>
      <c r="AC191" s="50"/>
      <c r="AF191" s="22"/>
      <c r="AH191" s="1"/>
      <c r="AI191" s="1"/>
      <c r="AN191" s="22"/>
    </row>
    <row r="192" spans="2:40" ht="13.5" customHeight="1">
      <c r="B192" s="1"/>
      <c r="C192" s="1"/>
      <c r="H192" s="22"/>
      <c r="J192" s="1"/>
      <c r="K192" s="1"/>
      <c r="L192" s="1"/>
      <c r="P192" s="22"/>
      <c r="R192" s="1"/>
      <c r="S192" s="1"/>
      <c r="X192" s="22"/>
      <c r="Z192" s="1"/>
      <c r="AA192" s="1"/>
      <c r="AB192" s="50"/>
      <c r="AC192" s="50"/>
      <c r="AF192" s="22"/>
      <c r="AH192" s="1"/>
      <c r="AI192" s="1"/>
      <c r="AN192" s="22"/>
    </row>
    <row r="193" spans="2:40" ht="13.5" customHeight="1">
      <c r="B193" s="1"/>
      <c r="C193" s="1"/>
      <c r="H193" s="22"/>
      <c r="J193" s="1"/>
      <c r="K193" s="1"/>
      <c r="L193" s="1"/>
      <c r="P193" s="22"/>
      <c r="R193" s="1"/>
      <c r="S193" s="1"/>
      <c r="X193" s="22"/>
      <c r="Z193" s="1"/>
      <c r="AA193" s="1"/>
      <c r="AB193" s="50"/>
      <c r="AC193" s="50"/>
      <c r="AF193" s="22"/>
      <c r="AH193" s="1"/>
      <c r="AI193" s="1"/>
      <c r="AN193" s="22"/>
    </row>
    <row r="194" spans="2:40" ht="13.5" customHeight="1">
      <c r="B194" s="1"/>
      <c r="C194" s="1"/>
      <c r="H194" s="22"/>
      <c r="J194" s="1"/>
      <c r="K194" s="1"/>
      <c r="L194" s="1"/>
      <c r="P194" s="22"/>
      <c r="R194" s="1"/>
      <c r="S194" s="1"/>
      <c r="X194" s="22"/>
      <c r="Z194" s="1"/>
      <c r="AA194" s="1"/>
      <c r="AB194" s="50"/>
      <c r="AC194" s="50"/>
      <c r="AF194" s="22"/>
      <c r="AH194" s="1"/>
      <c r="AI194" s="1"/>
      <c r="AN194" s="22"/>
    </row>
    <row r="195" spans="2:40" ht="13.5" customHeight="1">
      <c r="B195" s="1"/>
      <c r="C195" s="1"/>
      <c r="H195" s="22"/>
      <c r="J195" s="1"/>
      <c r="K195" s="1"/>
      <c r="L195" s="1"/>
      <c r="P195" s="22"/>
      <c r="R195" s="1"/>
      <c r="S195" s="1"/>
      <c r="X195" s="22"/>
      <c r="Z195" s="1"/>
      <c r="AA195" s="1"/>
      <c r="AB195" s="50"/>
      <c r="AC195" s="50"/>
      <c r="AF195" s="22"/>
      <c r="AH195" s="1"/>
      <c r="AI195" s="1"/>
      <c r="AN195" s="22"/>
    </row>
    <row r="196" spans="2:40" ht="13.5" customHeight="1">
      <c r="B196" s="1"/>
      <c r="C196" s="1"/>
      <c r="H196" s="22"/>
      <c r="J196" s="1"/>
      <c r="K196" s="1"/>
      <c r="L196" s="1"/>
      <c r="P196" s="22"/>
      <c r="R196" s="1"/>
      <c r="S196" s="1"/>
      <c r="X196" s="22"/>
      <c r="Z196" s="1"/>
      <c r="AA196" s="1"/>
      <c r="AB196" s="50"/>
      <c r="AC196" s="50"/>
      <c r="AF196" s="22"/>
      <c r="AH196" s="1"/>
      <c r="AI196" s="1"/>
      <c r="AN196" s="22"/>
    </row>
    <row r="197" spans="2:40" ht="13.5" customHeight="1">
      <c r="B197" s="1"/>
      <c r="C197" s="1"/>
      <c r="H197" s="22"/>
      <c r="J197" s="1"/>
      <c r="K197" s="1"/>
      <c r="L197" s="1"/>
      <c r="P197" s="22"/>
      <c r="R197" s="1"/>
      <c r="S197" s="1"/>
      <c r="X197" s="22"/>
      <c r="Z197" s="1"/>
      <c r="AA197" s="1"/>
      <c r="AB197" s="50"/>
      <c r="AC197" s="50"/>
      <c r="AF197" s="22"/>
      <c r="AH197" s="1"/>
      <c r="AI197" s="1"/>
      <c r="AN197" s="22"/>
    </row>
    <row r="198" spans="2:40" ht="13.5" customHeight="1">
      <c r="B198" s="1"/>
      <c r="C198" s="1"/>
      <c r="H198" s="22"/>
      <c r="J198" s="1"/>
      <c r="K198" s="1"/>
      <c r="L198" s="1"/>
      <c r="P198" s="22"/>
      <c r="R198" s="1"/>
      <c r="S198" s="1"/>
      <c r="X198" s="22"/>
      <c r="Z198" s="1"/>
      <c r="AA198" s="1"/>
      <c r="AB198" s="50"/>
      <c r="AC198" s="50"/>
      <c r="AF198" s="22"/>
      <c r="AH198" s="1"/>
      <c r="AI198" s="1"/>
      <c r="AN198" s="22"/>
    </row>
    <row r="199" spans="2:40" ht="13.5" customHeight="1">
      <c r="B199" s="1"/>
      <c r="C199" s="1"/>
      <c r="H199" s="22"/>
      <c r="J199" s="1"/>
      <c r="K199" s="1"/>
      <c r="L199" s="1"/>
      <c r="P199" s="22"/>
      <c r="R199" s="1"/>
      <c r="S199" s="1"/>
      <c r="X199" s="22"/>
      <c r="Z199" s="1"/>
      <c r="AA199" s="1"/>
      <c r="AB199" s="50"/>
      <c r="AC199" s="50"/>
      <c r="AF199" s="22"/>
      <c r="AH199" s="1"/>
      <c r="AI199" s="1"/>
      <c r="AN199" s="22"/>
    </row>
    <row r="200" spans="2:40" ht="13.5" customHeight="1">
      <c r="B200" s="1"/>
      <c r="C200" s="1"/>
      <c r="H200" s="22"/>
      <c r="J200" s="1"/>
      <c r="K200" s="1"/>
      <c r="L200" s="1"/>
      <c r="P200" s="22"/>
      <c r="R200" s="1"/>
      <c r="S200" s="1"/>
      <c r="X200" s="22"/>
      <c r="Z200" s="1"/>
      <c r="AA200" s="1"/>
      <c r="AB200" s="50"/>
      <c r="AC200" s="50"/>
      <c r="AF200" s="22"/>
      <c r="AH200" s="1"/>
      <c r="AI200" s="1"/>
      <c r="AN200" s="22"/>
    </row>
    <row r="201" spans="2:40" ht="13.5" customHeight="1">
      <c r="B201" s="1"/>
      <c r="C201" s="1"/>
      <c r="H201" s="22"/>
      <c r="J201" s="1"/>
      <c r="K201" s="1"/>
      <c r="L201" s="1"/>
      <c r="P201" s="22"/>
      <c r="R201" s="1"/>
      <c r="S201" s="1"/>
      <c r="X201" s="22"/>
      <c r="Z201" s="1"/>
      <c r="AA201" s="1"/>
      <c r="AB201" s="50"/>
      <c r="AC201" s="50"/>
      <c r="AF201" s="22"/>
      <c r="AH201" s="1"/>
      <c r="AI201" s="1"/>
      <c r="AN201" s="22"/>
    </row>
    <row r="202" spans="2:40" ht="13.5" customHeight="1">
      <c r="B202" s="1"/>
      <c r="C202" s="1"/>
      <c r="H202" s="22"/>
      <c r="J202" s="1"/>
      <c r="K202" s="1"/>
      <c r="L202" s="1"/>
      <c r="P202" s="22"/>
      <c r="R202" s="1"/>
      <c r="S202" s="1"/>
      <c r="X202" s="22"/>
      <c r="Z202" s="1"/>
      <c r="AA202" s="1"/>
      <c r="AB202" s="50"/>
      <c r="AC202" s="50"/>
      <c r="AF202" s="22"/>
      <c r="AH202" s="1"/>
      <c r="AI202" s="1"/>
      <c r="AN202" s="22"/>
    </row>
    <row r="203" spans="2:40" ht="13.5" customHeight="1">
      <c r="B203" s="1"/>
      <c r="C203" s="1"/>
      <c r="H203" s="22"/>
      <c r="J203" s="1"/>
      <c r="K203" s="1"/>
      <c r="L203" s="1"/>
      <c r="P203" s="22"/>
      <c r="R203" s="1"/>
      <c r="S203" s="1"/>
      <c r="X203" s="22"/>
      <c r="Z203" s="1"/>
      <c r="AA203" s="1"/>
      <c r="AB203" s="50"/>
      <c r="AC203" s="50"/>
      <c r="AF203" s="22"/>
      <c r="AH203" s="1"/>
      <c r="AI203" s="1"/>
      <c r="AN203" s="22"/>
    </row>
    <row r="204" spans="2:40" ht="13.5" customHeight="1">
      <c r="B204" s="1"/>
      <c r="C204" s="1"/>
      <c r="H204" s="22"/>
      <c r="J204" s="1"/>
      <c r="K204" s="1"/>
      <c r="L204" s="1"/>
      <c r="P204" s="22"/>
      <c r="R204" s="1"/>
      <c r="S204" s="1"/>
      <c r="X204" s="22"/>
      <c r="Z204" s="1"/>
      <c r="AA204" s="1"/>
      <c r="AB204" s="50"/>
      <c r="AC204" s="50"/>
      <c r="AF204" s="22"/>
      <c r="AH204" s="1"/>
      <c r="AI204" s="1"/>
      <c r="AN204" s="22"/>
    </row>
    <row r="205" spans="2:40" ht="13.5" customHeight="1">
      <c r="B205" s="1"/>
      <c r="C205" s="1"/>
      <c r="H205" s="22"/>
      <c r="J205" s="1"/>
      <c r="K205" s="1"/>
      <c r="L205" s="1"/>
      <c r="P205" s="22"/>
      <c r="R205" s="1"/>
      <c r="S205" s="1"/>
      <c r="X205" s="22"/>
      <c r="Z205" s="1"/>
      <c r="AA205" s="1"/>
      <c r="AB205" s="50"/>
      <c r="AC205" s="50"/>
      <c r="AF205" s="22"/>
      <c r="AH205" s="1"/>
      <c r="AI205" s="1"/>
      <c r="AN205" s="22"/>
    </row>
    <row r="206" spans="2:40" ht="13.5" customHeight="1">
      <c r="B206" s="1"/>
      <c r="C206" s="1"/>
      <c r="H206" s="22"/>
      <c r="J206" s="1"/>
      <c r="K206" s="1"/>
      <c r="L206" s="1"/>
      <c r="P206" s="22"/>
      <c r="R206" s="1"/>
      <c r="S206" s="1"/>
      <c r="X206" s="22"/>
      <c r="Z206" s="1"/>
      <c r="AA206" s="1"/>
      <c r="AB206" s="50"/>
      <c r="AC206" s="50"/>
      <c r="AF206" s="22"/>
      <c r="AH206" s="1"/>
      <c r="AI206" s="1"/>
      <c r="AN206" s="22"/>
    </row>
    <row r="207" spans="2:40" ht="13.5" customHeight="1">
      <c r="B207" s="1"/>
      <c r="C207" s="1"/>
      <c r="H207" s="22"/>
      <c r="J207" s="1"/>
      <c r="K207" s="1"/>
      <c r="L207" s="1"/>
      <c r="P207" s="22"/>
      <c r="R207" s="1"/>
      <c r="S207" s="1"/>
      <c r="X207" s="22"/>
      <c r="Z207" s="1"/>
      <c r="AA207" s="1"/>
      <c r="AB207" s="50"/>
      <c r="AC207" s="50"/>
      <c r="AF207" s="22"/>
      <c r="AH207" s="1"/>
      <c r="AI207" s="1"/>
      <c r="AN207" s="22"/>
    </row>
    <row r="208" spans="2:40" ht="13.5" customHeight="1">
      <c r="B208" s="1"/>
      <c r="C208" s="1"/>
      <c r="H208" s="22"/>
      <c r="J208" s="1"/>
      <c r="K208" s="1"/>
      <c r="L208" s="1"/>
      <c r="P208" s="22"/>
      <c r="R208" s="1"/>
      <c r="S208" s="1"/>
      <c r="X208" s="22"/>
      <c r="Z208" s="1"/>
      <c r="AA208" s="1"/>
      <c r="AB208" s="50"/>
      <c r="AC208" s="50"/>
      <c r="AF208" s="22"/>
      <c r="AH208" s="1"/>
      <c r="AI208" s="1"/>
      <c r="AN208" s="22"/>
    </row>
    <row r="209" spans="2:40" ht="13.5" customHeight="1">
      <c r="B209" s="1"/>
      <c r="C209" s="1"/>
      <c r="H209" s="22"/>
      <c r="J209" s="1"/>
      <c r="K209" s="1"/>
      <c r="L209" s="1"/>
      <c r="P209" s="22"/>
      <c r="R209" s="1"/>
      <c r="S209" s="1"/>
      <c r="X209" s="22"/>
      <c r="Z209" s="1"/>
      <c r="AA209" s="1"/>
      <c r="AB209" s="50"/>
      <c r="AC209" s="50"/>
      <c r="AF209" s="22"/>
      <c r="AH209" s="1"/>
      <c r="AI209" s="1"/>
      <c r="AN209" s="22"/>
    </row>
    <row r="210" spans="2:40" ht="13.5" customHeight="1">
      <c r="B210" s="1"/>
      <c r="C210" s="1"/>
      <c r="H210" s="22"/>
      <c r="J210" s="1"/>
      <c r="K210" s="1"/>
      <c r="L210" s="1"/>
      <c r="P210" s="22"/>
      <c r="R210" s="1"/>
      <c r="S210" s="1"/>
      <c r="X210" s="22"/>
      <c r="Z210" s="1"/>
      <c r="AA210" s="1"/>
      <c r="AB210" s="50"/>
      <c r="AC210" s="50"/>
      <c r="AF210" s="22"/>
      <c r="AH210" s="1"/>
      <c r="AI210" s="1"/>
      <c r="AN210" s="22"/>
    </row>
    <row r="211" spans="2:40" ht="13.5" customHeight="1">
      <c r="B211" s="1"/>
      <c r="C211" s="1"/>
      <c r="H211" s="22"/>
      <c r="J211" s="1"/>
      <c r="K211" s="1"/>
      <c r="L211" s="1"/>
      <c r="P211" s="22"/>
      <c r="R211" s="1"/>
      <c r="S211" s="1"/>
      <c r="X211" s="22"/>
      <c r="Z211" s="1"/>
      <c r="AA211" s="1"/>
      <c r="AB211" s="50"/>
      <c r="AC211" s="50"/>
      <c r="AF211" s="22"/>
      <c r="AH211" s="1"/>
      <c r="AI211" s="1"/>
      <c r="AN211" s="22"/>
    </row>
    <row r="212" spans="2:40" ht="13.5" customHeight="1">
      <c r="B212" s="1"/>
      <c r="C212" s="1"/>
      <c r="H212" s="22"/>
      <c r="J212" s="1"/>
      <c r="K212" s="1"/>
      <c r="L212" s="1"/>
      <c r="P212" s="22"/>
      <c r="R212" s="1"/>
      <c r="S212" s="1"/>
      <c r="X212" s="22"/>
      <c r="Z212" s="1"/>
      <c r="AA212" s="1"/>
      <c r="AB212" s="50"/>
      <c r="AC212" s="50"/>
      <c r="AF212" s="22"/>
      <c r="AH212" s="1"/>
      <c r="AI212" s="1"/>
      <c r="AN212" s="22"/>
    </row>
    <row r="213" spans="2:40" ht="13.5" customHeight="1">
      <c r="B213" s="1"/>
      <c r="C213" s="1"/>
      <c r="H213" s="22"/>
      <c r="J213" s="1"/>
      <c r="K213" s="1"/>
      <c r="L213" s="1"/>
      <c r="P213" s="22"/>
      <c r="R213" s="1"/>
      <c r="S213" s="1"/>
      <c r="X213" s="22"/>
      <c r="Z213" s="1"/>
      <c r="AA213" s="1"/>
      <c r="AB213" s="50"/>
      <c r="AC213" s="50"/>
      <c r="AF213" s="22"/>
      <c r="AH213" s="1"/>
      <c r="AI213" s="1"/>
      <c r="AN213" s="22"/>
    </row>
    <row r="214" spans="2:40" ht="13.5" customHeight="1">
      <c r="B214" s="1"/>
      <c r="C214" s="1"/>
      <c r="H214" s="22"/>
      <c r="J214" s="1"/>
      <c r="K214" s="1"/>
      <c r="L214" s="1"/>
      <c r="P214" s="22"/>
      <c r="R214" s="1"/>
      <c r="S214" s="1"/>
      <c r="X214" s="22"/>
      <c r="Z214" s="1"/>
      <c r="AA214" s="1"/>
      <c r="AB214" s="50"/>
      <c r="AC214" s="50"/>
      <c r="AF214" s="22"/>
      <c r="AH214" s="1"/>
      <c r="AI214" s="1"/>
      <c r="AN214" s="22"/>
    </row>
    <row r="215" spans="2:40" ht="13.5" customHeight="1">
      <c r="B215" s="1"/>
      <c r="C215" s="1"/>
      <c r="H215" s="22"/>
      <c r="J215" s="1"/>
      <c r="K215" s="1"/>
      <c r="L215" s="1"/>
      <c r="P215" s="22"/>
      <c r="R215" s="1"/>
      <c r="S215" s="1"/>
      <c r="X215" s="22"/>
      <c r="Z215" s="1"/>
      <c r="AA215" s="1"/>
      <c r="AB215" s="50"/>
      <c r="AC215" s="50"/>
      <c r="AF215" s="22"/>
      <c r="AH215" s="1"/>
      <c r="AI215" s="1"/>
      <c r="AN215" s="22"/>
    </row>
    <row r="216" spans="2:40" ht="13.5" customHeight="1">
      <c r="B216" s="1"/>
      <c r="C216" s="1"/>
      <c r="H216" s="22"/>
      <c r="J216" s="1"/>
      <c r="K216" s="1"/>
      <c r="L216" s="1"/>
      <c r="P216" s="22"/>
      <c r="R216" s="1"/>
      <c r="S216" s="1"/>
      <c r="X216" s="22"/>
      <c r="Z216" s="1"/>
      <c r="AA216" s="1"/>
      <c r="AB216" s="50"/>
      <c r="AC216" s="50"/>
      <c r="AF216" s="22"/>
      <c r="AH216" s="1"/>
      <c r="AI216" s="1"/>
      <c r="AN216" s="22"/>
    </row>
    <row r="217" spans="2:40" ht="13.5" customHeight="1">
      <c r="B217" s="1"/>
      <c r="C217" s="1"/>
      <c r="H217" s="22"/>
      <c r="J217" s="1"/>
      <c r="K217" s="1"/>
      <c r="L217" s="1"/>
      <c r="P217" s="22"/>
      <c r="R217" s="1"/>
      <c r="S217" s="1"/>
      <c r="X217" s="22"/>
      <c r="Z217" s="1"/>
      <c r="AA217" s="1"/>
      <c r="AB217" s="50"/>
      <c r="AC217" s="50"/>
      <c r="AF217" s="22"/>
      <c r="AH217" s="1"/>
      <c r="AI217" s="1"/>
      <c r="AN217" s="22"/>
    </row>
    <row r="218" spans="2:40" ht="13.5" customHeight="1">
      <c r="B218" s="1"/>
      <c r="C218" s="1"/>
      <c r="H218" s="22"/>
      <c r="J218" s="1"/>
      <c r="K218" s="1"/>
      <c r="L218" s="1"/>
      <c r="P218" s="22"/>
      <c r="R218" s="1"/>
      <c r="S218" s="1"/>
      <c r="X218" s="22"/>
      <c r="Z218" s="1"/>
      <c r="AA218" s="1"/>
      <c r="AB218" s="50"/>
      <c r="AC218" s="50"/>
      <c r="AF218" s="22"/>
      <c r="AH218" s="1"/>
      <c r="AI218" s="1"/>
      <c r="AN218" s="22"/>
    </row>
    <row r="219" spans="2:40" ht="13.5" customHeight="1">
      <c r="B219" s="1"/>
      <c r="C219" s="1"/>
      <c r="H219" s="22"/>
      <c r="J219" s="1"/>
      <c r="K219" s="1"/>
      <c r="L219" s="1"/>
      <c r="P219" s="22"/>
      <c r="R219" s="1"/>
      <c r="S219" s="1"/>
      <c r="X219" s="22"/>
      <c r="Z219" s="1"/>
      <c r="AA219" s="1"/>
      <c r="AB219" s="50"/>
      <c r="AC219" s="50"/>
      <c r="AF219" s="22"/>
      <c r="AH219" s="1"/>
      <c r="AI219" s="1"/>
      <c r="AN219" s="22"/>
    </row>
    <row r="220" spans="2:40" ht="13.5" customHeight="1">
      <c r="B220" s="1"/>
      <c r="C220" s="1"/>
      <c r="H220" s="22"/>
      <c r="J220" s="1"/>
      <c r="K220" s="1"/>
      <c r="L220" s="1"/>
      <c r="P220" s="22"/>
      <c r="R220" s="1"/>
      <c r="S220" s="1"/>
      <c r="X220" s="22"/>
      <c r="Z220" s="1"/>
      <c r="AA220" s="1"/>
      <c r="AB220" s="50"/>
      <c r="AC220" s="50"/>
      <c r="AF220" s="22"/>
      <c r="AH220" s="1"/>
      <c r="AI220" s="1"/>
      <c r="AN220" s="22"/>
    </row>
    <row r="221" spans="2:40" ht="13.5" customHeight="1">
      <c r="B221" s="1"/>
      <c r="C221" s="1"/>
      <c r="H221" s="22"/>
      <c r="J221" s="1"/>
      <c r="K221" s="1"/>
      <c r="L221" s="1"/>
      <c r="P221" s="22"/>
      <c r="R221" s="1"/>
      <c r="S221" s="1"/>
      <c r="X221" s="22"/>
      <c r="Z221" s="1"/>
      <c r="AA221" s="1"/>
      <c r="AB221" s="50"/>
      <c r="AC221" s="50"/>
      <c r="AF221" s="22"/>
      <c r="AH221" s="1"/>
      <c r="AI221" s="1"/>
      <c r="AN221" s="22"/>
    </row>
    <row r="222" spans="2:40" ht="13.5" customHeight="1">
      <c r="B222" s="1"/>
      <c r="C222" s="1"/>
      <c r="H222" s="22"/>
      <c r="J222" s="1"/>
      <c r="K222" s="1"/>
      <c r="L222" s="1"/>
      <c r="P222" s="22"/>
      <c r="R222" s="1"/>
      <c r="S222" s="1"/>
      <c r="X222" s="22"/>
      <c r="Z222" s="1"/>
      <c r="AA222" s="1"/>
      <c r="AB222" s="50"/>
      <c r="AC222" s="50"/>
      <c r="AF222" s="22"/>
      <c r="AH222" s="1"/>
      <c r="AI222" s="1"/>
      <c r="AN222" s="22"/>
    </row>
    <row r="223" spans="2:40" ht="13.5" customHeight="1">
      <c r="B223" s="1"/>
      <c r="C223" s="1"/>
      <c r="H223" s="22"/>
      <c r="J223" s="1"/>
      <c r="K223" s="1"/>
      <c r="L223" s="1"/>
      <c r="P223" s="22"/>
      <c r="R223" s="1"/>
      <c r="S223" s="1"/>
      <c r="X223" s="22"/>
      <c r="Z223" s="1"/>
      <c r="AA223" s="1"/>
      <c r="AB223" s="50"/>
      <c r="AC223" s="50"/>
      <c r="AF223" s="22"/>
      <c r="AH223" s="1"/>
      <c r="AI223" s="1"/>
      <c r="AN223" s="22"/>
    </row>
    <row r="224" spans="2:40" ht="13.5" customHeight="1">
      <c r="B224" s="1"/>
      <c r="C224" s="1"/>
      <c r="H224" s="22"/>
      <c r="J224" s="1"/>
      <c r="K224" s="1"/>
      <c r="L224" s="1"/>
      <c r="P224" s="22"/>
      <c r="R224" s="1"/>
      <c r="S224" s="1"/>
      <c r="X224" s="22"/>
      <c r="Z224" s="1"/>
      <c r="AA224" s="1"/>
      <c r="AB224" s="50"/>
      <c r="AC224" s="50"/>
      <c r="AF224" s="22"/>
      <c r="AH224" s="1"/>
      <c r="AI224" s="1"/>
      <c r="AN224" s="22"/>
    </row>
    <row r="225" spans="2:40" ht="13.5" customHeight="1">
      <c r="B225" s="1"/>
      <c r="C225" s="1"/>
      <c r="H225" s="22"/>
      <c r="J225" s="1"/>
      <c r="K225" s="1"/>
      <c r="L225" s="1"/>
      <c r="P225" s="22"/>
      <c r="R225" s="1"/>
      <c r="S225" s="1"/>
      <c r="X225" s="22"/>
      <c r="Z225" s="1"/>
      <c r="AA225" s="1"/>
      <c r="AB225" s="50"/>
      <c r="AC225" s="50"/>
      <c r="AF225" s="22"/>
      <c r="AH225" s="1"/>
      <c r="AI225" s="1"/>
      <c r="AN225" s="22"/>
    </row>
    <row r="226" spans="2:40" ht="13.5" customHeight="1">
      <c r="B226" s="1"/>
      <c r="C226" s="1"/>
      <c r="H226" s="22"/>
      <c r="J226" s="1"/>
      <c r="K226" s="1"/>
      <c r="L226" s="1"/>
      <c r="P226" s="22"/>
      <c r="R226" s="1"/>
      <c r="S226" s="1"/>
      <c r="X226" s="22"/>
      <c r="Z226" s="1"/>
      <c r="AA226" s="1"/>
      <c r="AB226" s="50"/>
      <c r="AC226" s="50"/>
      <c r="AF226" s="22"/>
      <c r="AH226" s="1"/>
      <c r="AI226" s="1"/>
      <c r="AN226" s="22"/>
    </row>
    <row r="227" spans="2:40" ht="13.5" customHeight="1">
      <c r="B227" s="1"/>
      <c r="C227" s="1"/>
      <c r="H227" s="22"/>
      <c r="J227" s="1"/>
      <c r="K227" s="1"/>
      <c r="L227" s="1"/>
      <c r="P227" s="22"/>
      <c r="R227" s="1"/>
      <c r="S227" s="1"/>
      <c r="X227" s="22"/>
      <c r="Z227" s="1"/>
      <c r="AA227" s="1"/>
      <c r="AB227" s="50"/>
      <c r="AC227" s="50"/>
      <c r="AF227" s="22"/>
      <c r="AH227" s="1"/>
      <c r="AI227" s="1"/>
      <c r="AN227" s="22"/>
    </row>
    <row r="228" spans="2:40" ht="13.5" customHeight="1">
      <c r="B228" s="1"/>
      <c r="C228" s="1"/>
      <c r="H228" s="22"/>
      <c r="J228" s="1"/>
      <c r="K228" s="1"/>
      <c r="L228" s="1"/>
      <c r="P228" s="22"/>
      <c r="R228" s="1"/>
      <c r="S228" s="1"/>
      <c r="X228" s="22"/>
      <c r="Z228" s="1"/>
      <c r="AA228" s="1"/>
      <c r="AB228" s="50"/>
      <c r="AC228" s="50"/>
      <c r="AF228" s="22"/>
      <c r="AH228" s="1"/>
      <c r="AI228" s="1"/>
      <c r="AN228" s="22"/>
    </row>
    <row r="229" spans="2:40" ht="13.5" customHeight="1">
      <c r="B229" s="1"/>
      <c r="C229" s="1"/>
      <c r="H229" s="22"/>
      <c r="J229" s="1"/>
      <c r="K229" s="1"/>
      <c r="L229" s="1"/>
      <c r="P229" s="22"/>
      <c r="R229" s="1"/>
      <c r="S229" s="1"/>
      <c r="X229" s="22"/>
      <c r="Z229" s="1"/>
      <c r="AA229" s="1"/>
      <c r="AB229" s="50"/>
      <c r="AC229" s="50"/>
      <c r="AF229" s="22"/>
      <c r="AH229" s="1"/>
      <c r="AI229" s="1"/>
      <c r="AN229" s="22"/>
    </row>
    <row r="230" spans="2:40" ht="13.5" customHeight="1">
      <c r="B230" s="1"/>
      <c r="C230" s="1"/>
      <c r="H230" s="22"/>
      <c r="J230" s="1"/>
      <c r="K230" s="1"/>
      <c r="L230" s="1"/>
      <c r="P230" s="22"/>
      <c r="R230" s="1"/>
      <c r="S230" s="1"/>
      <c r="X230" s="22"/>
      <c r="Z230" s="1"/>
      <c r="AA230" s="1"/>
      <c r="AB230" s="50"/>
      <c r="AC230" s="50"/>
      <c r="AF230" s="22"/>
      <c r="AH230" s="1"/>
      <c r="AI230" s="1"/>
      <c r="AN230" s="22"/>
    </row>
    <row r="231" spans="2:40" ht="13.5" customHeight="1">
      <c r="B231" s="1"/>
      <c r="C231" s="1"/>
      <c r="H231" s="22"/>
      <c r="J231" s="1"/>
      <c r="K231" s="1"/>
      <c r="L231" s="1"/>
      <c r="P231" s="22"/>
      <c r="R231" s="1"/>
      <c r="S231" s="1"/>
      <c r="X231" s="22"/>
      <c r="Z231" s="1"/>
      <c r="AA231" s="1"/>
      <c r="AB231" s="50"/>
      <c r="AC231" s="50"/>
      <c r="AF231" s="22"/>
      <c r="AH231" s="1"/>
      <c r="AI231" s="1"/>
      <c r="AN231" s="22"/>
    </row>
    <row r="232" spans="2:40" ht="13.5" customHeight="1">
      <c r="B232" s="1"/>
      <c r="C232" s="1"/>
      <c r="H232" s="22"/>
      <c r="J232" s="1"/>
      <c r="K232" s="1"/>
      <c r="L232" s="1"/>
      <c r="P232" s="22"/>
      <c r="R232" s="1"/>
      <c r="S232" s="1"/>
      <c r="X232" s="22"/>
      <c r="Z232" s="1"/>
      <c r="AA232" s="1"/>
      <c r="AB232" s="50"/>
      <c r="AC232" s="50"/>
      <c r="AF232" s="22"/>
      <c r="AH232" s="1"/>
      <c r="AI232" s="1"/>
      <c r="AN232" s="22"/>
    </row>
    <row r="233" spans="2:40" ht="13.5" customHeight="1">
      <c r="B233" s="1"/>
      <c r="C233" s="1"/>
      <c r="H233" s="22"/>
      <c r="J233" s="1"/>
      <c r="K233" s="1"/>
      <c r="L233" s="1"/>
      <c r="P233" s="22"/>
      <c r="R233" s="1"/>
      <c r="S233" s="1"/>
      <c r="X233" s="22"/>
      <c r="Z233" s="1"/>
      <c r="AA233" s="1"/>
      <c r="AB233" s="50"/>
      <c r="AC233" s="50"/>
      <c r="AF233" s="22"/>
      <c r="AH233" s="1"/>
      <c r="AI233" s="1"/>
      <c r="AN233" s="22"/>
    </row>
    <row r="234" spans="2:40" ht="13.5" customHeight="1">
      <c r="B234" s="1"/>
      <c r="C234" s="1"/>
      <c r="H234" s="22"/>
      <c r="J234" s="1"/>
      <c r="K234" s="1"/>
      <c r="L234" s="1"/>
      <c r="P234" s="22"/>
      <c r="R234" s="1"/>
      <c r="S234" s="1"/>
      <c r="X234" s="22"/>
      <c r="Z234" s="1"/>
      <c r="AA234" s="1"/>
      <c r="AB234" s="50"/>
      <c r="AC234" s="50"/>
      <c r="AF234" s="22"/>
      <c r="AH234" s="1"/>
      <c r="AI234" s="1"/>
      <c r="AN234" s="22"/>
    </row>
    <row r="235" spans="2:40" ht="13.5" customHeight="1">
      <c r="B235" s="1"/>
      <c r="C235" s="1"/>
      <c r="H235" s="22"/>
      <c r="J235" s="1"/>
      <c r="K235" s="1"/>
      <c r="L235" s="1"/>
      <c r="P235" s="22"/>
      <c r="R235" s="1"/>
      <c r="S235" s="1"/>
      <c r="X235" s="22"/>
      <c r="Z235" s="1"/>
      <c r="AA235" s="1"/>
      <c r="AB235" s="50"/>
      <c r="AC235" s="50"/>
      <c r="AF235" s="22"/>
      <c r="AH235" s="1"/>
      <c r="AI235" s="1"/>
      <c r="AN235" s="22"/>
    </row>
    <row r="236" spans="2:40" ht="13.5" customHeight="1">
      <c r="B236" s="1"/>
      <c r="C236" s="1"/>
      <c r="H236" s="22"/>
      <c r="J236" s="1"/>
      <c r="K236" s="1"/>
      <c r="L236" s="1"/>
      <c r="P236" s="22"/>
      <c r="R236" s="1"/>
      <c r="S236" s="1"/>
      <c r="X236" s="22"/>
      <c r="Z236" s="1"/>
      <c r="AA236" s="1"/>
      <c r="AB236" s="50"/>
      <c r="AC236" s="50"/>
      <c r="AF236" s="22"/>
      <c r="AH236" s="1"/>
      <c r="AI236" s="1"/>
      <c r="AN236" s="22"/>
    </row>
    <row r="237" spans="2:40" ht="13.5" customHeight="1">
      <c r="B237" s="1"/>
      <c r="C237" s="1"/>
      <c r="H237" s="22"/>
      <c r="J237" s="1"/>
      <c r="K237" s="1"/>
      <c r="L237" s="1"/>
      <c r="P237" s="22"/>
      <c r="R237" s="1"/>
      <c r="S237" s="1"/>
      <c r="X237" s="22"/>
      <c r="Z237" s="1"/>
      <c r="AA237" s="1"/>
      <c r="AB237" s="50"/>
      <c r="AC237" s="50"/>
      <c r="AF237" s="22"/>
      <c r="AH237" s="1"/>
      <c r="AI237" s="1"/>
      <c r="AN237" s="22"/>
    </row>
    <row r="238" spans="2:40" ht="13.5" customHeight="1">
      <c r="B238" s="1"/>
      <c r="C238" s="1"/>
      <c r="H238" s="22"/>
      <c r="J238" s="1"/>
      <c r="K238" s="1"/>
      <c r="L238" s="1"/>
      <c r="P238" s="22"/>
      <c r="R238" s="1"/>
      <c r="S238" s="1"/>
      <c r="X238" s="22"/>
      <c r="Z238" s="1"/>
      <c r="AA238" s="1"/>
      <c r="AB238" s="50"/>
      <c r="AC238" s="50"/>
      <c r="AF238" s="22"/>
      <c r="AH238" s="1"/>
      <c r="AI238" s="1"/>
      <c r="AN238" s="22"/>
    </row>
    <row r="239" spans="2:40" ht="13.5" customHeight="1">
      <c r="B239" s="1"/>
      <c r="C239" s="1"/>
      <c r="H239" s="22"/>
      <c r="J239" s="1"/>
      <c r="K239" s="1"/>
      <c r="L239" s="1"/>
      <c r="P239" s="22"/>
      <c r="R239" s="1"/>
      <c r="S239" s="1"/>
      <c r="X239" s="22"/>
      <c r="Z239" s="1"/>
      <c r="AA239" s="1"/>
      <c r="AB239" s="50"/>
      <c r="AC239" s="50"/>
      <c r="AF239" s="22"/>
      <c r="AH239" s="1"/>
      <c r="AI239" s="1"/>
      <c r="AN239" s="22"/>
    </row>
    <row r="240" spans="2:40" ht="13.5" customHeight="1">
      <c r="B240" s="1"/>
      <c r="C240" s="1"/>
      <c r="H240" s="22"/>
      <c r="J240" s="1"/>
      <c r="K240" s="1"/>
      <c r="L240" s="1"/>
      <c r="P240" s="22"/>
      <c r="R240" s="1"/>
      <c r="S240" s="1"/>
      <c r="X240" s="22"/>
      <c r="Z240" s="1"/>
      <c r="AA240" s="1"/>
      <c r="AB240" s="50"/>
      <c r="AC240" s="50"/>
      <c r="AF240" s="22"/>
      <c r="AH240" s="1"/>
      <c r="AI240" s="1"/>
      <c r="AN240" s="22"/>
    </row>
    <row r="241" spans="2:40" ht="13.5" customHeight="1">
      <c r="B241" s="1"/>
      <c r="C241" s="1"/>
      <c r="H241" s="22"/>
      <c r="J241" s="1"/>
      <c r="K241" s="1"/>
      <c r="L241" s="1"/>
      <c r="P241" s="22"/>
      <c r="R241" s="1"/>
      <c r="S241" s="1"/>
      <c r="X241" s="22"/>
      <c r="Z241" s="1"/>
      <c r="AA241" s="1"/>
      <c r="AB241" s="50"/>
      <c r="AC241" s="50"/>
      <c r="AF241" s="22"/>
      <c r="AH241" s="1"/>
      <c r="AI241" s="1"/>
      <c r="AN241" s="22"/>
    </row>
    <row r="242" spans="2:40" ht="13.5" customHeight="1">
      <c r="B242" s="1"/>
      <c r="C242" s="1"/>
      <c r="H242" s="22"/>
      <c r="J242" s="1"/>
      <c r="K242" s="1"/>
      <c r="L242" s="1"/>
      <c r="P242" s="22"/>
      <c r="R242" s="1"/>
      <c r="S242" s="1"/>
      <c r="X242" s="22"/>
      <c r="Z242" s="1"/>
      <c r="AA242" s="1"/>
      <c r="AB242" s="50"/>
      <c r="AC242" s="50"/>
      <c r="AF242" s="22"/>
      <c r="AH242" s="1"/>
      <c r="AI242" s="1"/>
      <c r="AN242" s="22"/>
    </row>
    <row r="243" spans="2:40" ht="13.5" customHeight="1">
      <c r="B243" s="1"/>
      <c r="C243" s="1"/>
      <c r="H243" s="22"/>
      <c r="J243" s="1"/>
      <c r="K243" s="1"/>
      <c r="L243" s="1"/>
      <c r="P243" s="22"/>
      <c r="R243" s="1"/>
      <c r="S243" s="1"/>
      <c r="X243" s="22"/>
      <c r="Z243" s="1"/>
      <c r="AA243" s="1"/>
      <c r="AB243" s="50"/>
      <c r="AC243" s="50"/>
      <c r="AF243" s="22"/>
      <c r="AH243" s="1"/>
      <c r="AI243" s="1"/>
      <c r="AN243" s="22"/>
    </row>
    <row r="244" spans="2:40" ht="13.5" customHeight="1">
      <c r="B244" s="1"/>
      <c r="C244" s="1"/>
      <c r="H244" s="22"/>
      <c r="J244" s="1"/>
      <c r="K244" s="1"/>
      <c r="L244" s="1"/>
      <c r="P244" s="22"/>
      <c r="R244" s="1"/>
      <c r="S244" s="1"/>
      <c r="X244" s="22"/>
      <c r="Z244" s="1"/>
      <c r="AA244" s="1"/>
      <c r="AB244" s="50"/>
      <c r="AC244" s="50"/>
      <c r="AF244" s="22"/>
      <c r="AH244" s="1"/>
      <c r="AI244" s="1"/>
      <c r="AN244" s="22"/>
    </row>
    <row r="245" spans="2:40" ht="13.5" customHeight="1">
      <c r="B245" s="1"/>
      <c r="C245" s="1"/>
      <c r="H245" s="22"/>
      <c r="J245" s="1"/>
      <c r="K245" s="1"/>
      <c r="L245" s="1"/>
      <c r="P245" s="22"/>
      <c r="R245" s="1"/>
      <c r="S245" s="1"/>
      <c r="X245" s="22"/>
      <c r="Z245" s="1"/>
      <c r="AA245" s="1"/>
      <c r="AB245" s="50"/>
      <c r="AC245" s="50"/>
      <c r="AF245" s="22"/>
      <c r="AH245" s="1"/>
      <c r="AI245" s="1"/>
      <c r="AN245" s="22"/>
    </row>
    <row r="246" spans="2:40" ht="13.5" customHeight="1">
      <c r="B246" s="1"/>
      <c r="C246" s="1"/>
      <c r="H246" s="22"/>
      <c r="J246" s="1"/>
      <c r="K246" s="1"/>
      <c r="L246" s="1"/>
      <c r="P246" s="22"/>
      <c r="R246" s="1"/>
      <c r="S246" s="1"/>
      <c r="X246" s="22"/>
      <c r="Z246" s="1"/>
      <c r="AA246" s="1"/>
      <c r="AB246" s="50"/>
      <c r="AC246" s="50"/>
      <c r="AF246" s="22"/>
      <c r="AH246" s="1"/>
      <c r="AI246" s="1"/>
      <c r="AN246" s="22"/>
    </row>
    <row r="247" spans="2:40" ht="13.5" customHeight="1">
      <c r="B247" s="1"/>
      <c r="C247" s="1"/>
      <c r="H247" s="22"/>
      <c r="J247" s="1"/>
      <c r="K247" s="1"/>
      <c r="L247" s="1"/>
      <c r="P247" s="22"/>
      <c r="R247" s="1"/>
      <c r="S247" s="1"/>
      <c r="X247" s="22"/>
      <c r="Z247" s="1"/>
      <c r="AA247" s="1"/>
      <c r="AB247" s="50"/>
      <c r="AC247" s="50"/>
      <c r="AF247" s="22"/>
      <c r="AH247" s="1"/>
      <c r="AI247" s="1"/>
      <c r="AN247" s="22"/>
    </row>
    <row r="248" spans="2:40" ht="13.5" customHeight="1">
      <c r="B248" s="1"/>
      <c r="C248" s="1"/>
      <c r="H248" s="22"/>
      <c r="J248" s="1"/>
      <c r="K248" s="1"/>
      <c r="L248" s="1"/>
      <c r="P248" s="22"/>
      <c r="R248" s="1"/>
      <c r="S248" s="1"/>
      <c r="X248" s="22"/>
      <c r="Z248" s="1"/>
      <c r="AA248" s="1"/>
      <c r="AB248" s="50"/>
      <c r="AC248" s="50"/>
      <c r="AF248" s="22"/>
      <c r="AH248" s="1"/>
      <c r="AI248" s="1"/>
      <c r="AN248" s="22"/>
    </row>
    <row r="249" spans="2:40" ht="13.5" customHeight="1">
      <c r="B249" s="1"/>
      <c r="C249" s="1"/>
      <c r="H249" s="22"/>
      <c r="J249" s="1"/>
      <c r="K249" s="1"/>
      <c r="L249" s="1"/>
      <c r="P249" s="22"/>
      <c r="R249" s="1"/>
      <c r="S249" s="1"/>
      <c r="X249" s="22"/>
      <c r="Z249" s="1"/>
      <c r="AA249" s="1"/>
      <c r="AB249" s="50"/>
      <c r="AC249" s="50"/>
      <c r="AF249" s="22"/>
      <c r="AH249" s="1"/>
      <c r="AI249" s="1"/>
      <c r="AN249" s="22"/>
    </row>
    <row r="250" spans="2:40" ht="13.5" customHeight="1">
      <c r="B250" s="1"/>
      <c r="C250" s="1"/>
      <c r="H250" s="22"/>
      <c r="J250" s="1"/>
      <c r="K250" s="1"/>
      <c r="L250" s="1"/>
      <c r="P250" s="22"/>
      <c r="R250" s="1"/>
      <c r="S250" s="1"/>
      <c r="X250" s="22"/>
      <c r="Z250" s="1"/>
      <c r="AA250" s="1"/>
      <c r="AB250" s="50"/>
      <c r="AC250" s="50"/>
      <c r="AF250" s="22"/>
      <c r="AH250" s="1"/>
      <c r="AI250" s="1"/>
      <c r="AN250" s="22"/>
    </row>
    <row r="251" spans="2:40" ht="13.5" customHeight="1">
      <c r="B251" s="1"/>
      <c r="C251" s="1"/>
      <c r="H251" s="22"/>
      <c r="J251" s="1"/>
      <c r="K251" s="1"/>
      <c r="L251" s="1"/>
      <c r="P251" s="22"/>
      <c r="R251" s="1"/>
      <c r="S251" s="1"/>
      <c r="X251" s="22"/>
      <c r="Z251" s="1"/>
      <c r="AA251" s="1"/>
      <c r="AB251" s="50"/>
      <c r="AC251" s="50"/>
      <c r="AF251" s="22"/>
      <c r="AH251" s="1"/>
      <c r="AI251" s="1"/>
      <c r="AN251" s="22"/>
    </row>
    <row r="252" spans="2:40" ht="13.5" customHeight="1">
      <c r="B252" s="1"/>
      <c r="C252" s="1"/>
      <c r="H252" s="22"/>
      <c r="J252" s="1"/>
      <c r="K252" s="1"/>
      <c r="L252" s="1"/>
      <c r="P252" s="22"/>
      <c r="R252" s="1"/>
      <c r="S252" s="1"/>
      <c r="X252" s="22"/>
      <c r="Z252" s="1"/>
      <c r="AA252" s="1"/>
      <c r="AB252" s="50"/>
      <c r="AC252" s="50"/>
      <c r="AF252" s="22"/>
      <c r="AH252" s="1"/>
      <c r="AI252" s="1"/>
      <c r="AN252" s="22"/>
    </row>
    <row r="253" spans="2:40" ht="13.5" customHeight="1">
      <c r="B253" s="1"/>
      <c r="C253" s="1"/>
      <c r="H253" s="22"/>
      <c r="J253" s="1"/>
      <c r="K253" s="1"/>
      <c r="L253" s="1"/>
      <c r="P253" s="22"/>
      <c r="R253" s="1"/>
      <c r="S253" s="1"/>
      <c r="X253" s="22"/>
      <c r="Z253" s="1"/>
      <c r="AA253" s="1"/>
      <c r="AB253" s="50"/>
      <c r="AC253" s="50"/>
      <c r="AF253" s="22"/>
      <c r="AH253" s="1"/>
      <c r="AI253" s="1"/>
      <c r="AN253" s="22"/>
    </row>
    <row r="254" spans="2:40" ht="13.5" customHeight="1">
      <c r="B254" s="1"/>
      <c r="C254" s="1"/>
      <c r="H254" s="22"/>
      <c r="J254" s="1"/>
      <c r="K254" s="1"/>
      <c r="L254" s="1"/>
      <c r="P254" s="22"/>
      <c r="R254" s="1"/>
      <c r="S254" s="1"/>
      <c r="X254" s="22"/>
      <c r="Z254" s="1"/>
      <c r="AA254" s="1"/>
      <c r="AB254" s="50"/>
      <c r="AC254" s="50"/>
      <c r="AF254" s="22"/>
      <c r="AH254" s="1"/>
      <c r="AI254" s="1"/>
      <c r="AN254" s="22"/>
    </row>
    <row r="255" spans="2:40" ht="13.5" customHeight="1">
      <c r="B255" s="1"/>
      <c r="C255" s="1"/>
      <c r="H255" s="22"/>
      <c r="J255" s="1"/>
      <c r="K255" s="1"/>
      <c r="L255" s="1"/>
      <c r="P255" s="22"/>
      <c r="R255" s="1"/>
      <c r="S255" s="1"/>
      <c r="X255" s="22"/>
      <c r="Z255" s="1"/>
      <c r="AA255" s="1"/>
      <c r="AB255" s="50"/>
      <c r="AC255" s="50"/>
      <c r="AF255" s="22"/>
      <c r="AH255" s="1"/>
      <c r="AI255" s="1"/>
      <c r="AN255" s="22"/>
    </row>
    <row r="256" spans="2:40" ht="13.5" customHeight="1">
      <c r="B256" s="1"/>
      <c r="C256" s="1"/>
      <c r="H256" s="22"/>
      <c r="J256" s="1"/>
      <c r="K256" s="1"/>
      <c r="L256" s="1"/>
      <c r="P256" s="22"/>
      <c r="R256" s="1"/>
      <c r="S256" s="1"/>
      <c r="X256" s="22"/>
      <c r="Z256" s="1"/>
      <c r="AA256" s="1"/>
      <c r="AB256" s="50"/>
      <c r="AC256" s="50"/>
      <c r="AF256" s="22"/>
      <c r="AH256" s="1"/>
      <c r="AI256" s="1"/>
      <c r="AN256" s="22"/>
    </row>
    <row r="257" spans="2:40" ht="13.5" customHeight="1">
      <c r="B257" s="1"/>
      <c r="C257" s="1"/>
      <c r="H257" s="22"/>
      <c r="J257" s="1"/>
      <c r="K257" s="1"/>
      <c r="L257" s="1"/>
      <c r="P257" s="22"/>
      <c r="R257" s="1"/>
      <c r="S257" s="1"/>
      <c r="X257" s="22"/>
      <c r="Z257" s="1"/>
      <c r="AA257" s="1"/>
      <c r="AB257" s="50"/>
      <c r="AC257" s="50"/>
      <c r="AF257" s="22"/>
      <c r="AH257" s="1"/>
      <c r="AI257" s="1"/>
      <c r="AN257" s="22"/>
    </row>
    <row r="258" spans="2:40" ht="13.5" customHeight="1">
      <c r="B258" s="1"/>
      <c r="C258" s="1"/>
      <c r="H258" s="22"/>
      <c r="J258" s="1"/>
      <c r="K258" s="1"/>
      <c r="L258" s="1"/>
      <c r="P258" s="22"/>
      <c r="R258" s="1"/>
      <c r="S258" s="1"/>
      <c r="X258" s="22"/>
      <c r="Z258" s="1"/>
      <c r="AA258" s="1"/>
      <c r="AB258" s="50"/>
      <c r="AC258" s="50"/>
      <c r="AF258" s="22"/>
      <c r="AH258" s="1"/>
      <c r="AI258" s="1"/>
      <c r="AN258" s="22"/>
    </row>
    <row r="259" spans="2:40" ht="13.5" customHeight="1">
      <c r="B259" s="1"/>
      <c r="C259" s="1"/>
      <c r="H259" s="22"/>
      <c r="J259" s="1"/>
      <c r="K259" s="1"/>
      <c r="L259" s="1"/>
      <c r="P259" s="22"/>
      <c r="R259" s="1"/>
      <c r="S259" s="1"/>
      <c r="X259" s="22"/>
      <c r="Z259" s="1"/>
      <c r="AA259" s="1"/>
      <c r="AB259" s="50"/>
      <c r="AC259" s="50"/>
      <c r="AF259" s="22"/>
      <c r="AH259" s="1"/>
      <c r="AI259" s="1"/>
      <c r="AN259" s="22"/>
    </row>
    <row r="260" spans="2:40" ht="13.5" customHeight="1">
      <c r="B260" s="1"/>
      <c r="C260" s="1"/>
      <c r="H260" s="22"/>
      <c r="J260" s="1"/>
      <c r="K260" s="1"/>
      <c r="L260" s="1"/>
      <c r="P260" s="22"/>
      <c r="R260" s="1"/>
      <c r="S260" s="1"/>
      <c r="X260" s="22"/>
      <c r="Z260" s="1"/>
      <c r="AA260" s="1"/>
      <c r="AB260" s="50"/>
      <c r="AC260" s="50"/>
      <c r="AF260" s="22"/>
      <c r="AH260" s="1"/>
      <c r="AI260" s="1"/>
      <c r="AN260" s="22"/>
    </row>
    <row r="261" spans="2:40" ht="13.5" customHeight="1">
      <c r="B261" s="1"/>
      <c r="C261" s="1"/>
      <c r="H261" s="22"/>
      <c r="J261" s="1"/>
      <c r="K261" s="1"/>
      <c r="L261" s="1"/>
      <c r="P261" s="22"/>
      <c r="R261" s="1"/>
      <c r="S261" s="1"/>
      <c r="X261" s="22"/>
      <c r="Z261" s="1"/>
      <c r="AA261" s="1"/>
      <c r="AB261" s="50"/>
      <c r="AC261" s="50"/>
      <c r="AF261" s="22"/>
      <c r="AH261" s="1"/>
      <c r="AI261" s="1"/>
      <c r="AN261" s="22"/>
    </row>
    <row r="262" spans="2:40" ht="13.5" customHeight="1">
      <c r="B262" s="1"/>
      <c r="C262" s="1"/>
      <c r="H262" s="22"/>
      <c r="J262" s="1"/>
      <c r="K262" s="1"/>
      <c r="L262" s="1"/>
      <c r="P262" s="22"/>
      <c r="R262" s="1"/>
      <c r="S262" s="1"/>
      <c r="X262" s="22"/>
      <c r="Z262" s="1"/>
      <c r="AA262" s="1"/>
      <c r="AB262" s="50"/>
      <c r="AC262" s="50"/>
      <c r="AF262" s="22"/>
      <c r="AH262" s="1"/>
      <c r="AI262" s="1"/>
      <c r="AN262" s="22"/>
    </row>
    <row r="263" spans="2:40" ht="13.5" customHeight="1">
      <c r="B263" s="1"/>
      <c r="C263" s="1"/>
      <c r="H263" s="22"/>
      <c r="J263" s="1"/>
      <c r="K263" s="1"/>
      <c r="L263" s="1"/>
      <c r="P263" s="22"/>
      <c r="R263" s="1"/>
      <c r="S263" s="1"/>
      <c r="X263" s="22"/>
      <c r="Z263" s="1"/>
      <c r="AA263" s="1"/>
      <c r="AB263" s="50"/>
      <c r="AC263" s="50"/>
      <c r="AF263" s="22"/>
      <c r="AH263" s="1"/>
      <c r="AI263" s="1"/>
      <c r="AN263" s="22"/>
    </row>
    <row r="264" spans="2:40" ht="13.5" customHeight="1">
      <c r="B264" s="1"/>
      <c r="C264" s="1"/>
      <c r="H264" s="22"/>
      <c r="J264" s="1"/>
      <c r="K264" s="1"/>
      <c r="L264" s="1"/>
      <c r="P264" s="22"/>
      <c r="R264" s="1"/>
      <c r="S264" s="1"/>
      <c r="X264" s="22"/>
      <c r="Z264" s="1"/>
      <c r="AA264" s="1"/>
      <c r="AB264" s="50"/>
      <c r="AC264" s="50"/>
      <c r="AF264" s="22"/>
      <c r="AH264" s="1"/>
      <c r="AI264" s="1"/>
      <c r="AN264" s="22"/>
    </row>
    <row r="265" spans="2:40" ht="13.5" customHeight="1">
      <c r="B265" s="1"/>
      <c r="C265" s="1"/>
      <c r="H265" s="22"/>
      <c r="J265" s="1"/>
      <c r="K265" s="1"/>
      <c r="L265" s="1"/>
      <c r="P265" s="22"/>
      <c r="R265" s="1"/>
      <c r="S265" s="1"/>
      <c r="X265" s="22"/>
      <c r="Z265" s="1"/>
      <c r="AA265" s="1"/>
      <c r="AB265" s="50"/>
      <c r="AC265" s="50"/>
      <c r="AF265" s="22"/>
      <c r="AH265" s="1"/>
      <c r="AI265" s="1"/>
      <c r="AN265" s="22"/>
    </row>
    <row r="266" spans="2:40" ht="13.5" customHeight="1">
      <c r="B266" s="1"/>
      <c r="C266" s="1"/>
      <c r="H266" s="22"/>
      <c r="J266" s="1"/>
      <c r="K266" s="1"/>
      <c r="L266" s="1"/>
      <c r="P266" s="22"/>
      <c r="R266" s="1"/>
      <c r="S266" s="1"/>
      <c r="X266" s="22"/>
      <c r="Z266" s="1"/>
      <c r="AA266" s="1"/>
      <c r="AB266" s="50"/>
      <c r="AC266" s="50"/>
      <c r="AF266" s="22"/>
      <c r="AH266" s="1"/>
      <c r="AI266" s="1"/>
      <c r="AN266" s="22"/>
    </row>
    <row r="267" spans="2:40" ht="13.5" customHeight="1">
      <c r="B267" s="1"/>
      <c r="C267" s="1"/>
      <c r="H267" s="22"/>
      <c r="J267" s="1"/>
      <c r="K267" s="1"/>
      <c r="L267" s="1"/>
      <c r="P267" s="22"/>
      <c r="R267" s="1"/>
      <c r="S267" s="1"/>
      <c r="X267" s="22"/>
      <c r="Z267" s="1"/>
      <c r="AA267" s="1"/>
      <c r="AB267" s="50"/>
      <c r="AC267" s="50"/>
      <c r="AF267" s="22"/>
      <c r="AH267" s="1"/>
      <c r="AI267" s="1"/>
      <c r="AN267" s="22"/>
    </row>
    <row r="268" spans="2:40" ht="13.5" customHeight="1">
      <c r="B268" s="1"/>
      <c r="C268" s="1"/>
      <c r="H268" s="22"/>
      <c r="J268" s="1"/>
      <c r="K268" s="1"/>
      <c r="L268" s="1"/>
      <c r="P268" s="22"/>
      <c r="R268" s="1"/>
      <c r="S268" s="1"/>
      <c r="X268" s="22"/>
      <c r="Z268" s="1"/>
      <c r="AA268" s="1"/>
      <c r="AB268" s="50"/>
      <c r="AC268" s="50"/>
      <c r="AF268" s="22"/>
      <c r="AH268" s="1"/>
      <c r="AI268" s="1"/>
      <c r="AN268" s="22"/>
    </row>
    <row r="269" spans="2:40" ht="13.5" customHeight="1">
      <c r="B269" s="1"/>
      <c r="C269" s="1"/>
      <c r="H269" s="22"/>
      <c r="J269" s="1"/>
      <c r="K269" s="1"/>
      <c r="L269" s="1"/>
      <c r="P269" s="22"/>
      <c r="R269" s="1"/>
      <c r="S269" s="1"/>
      <c r="X269" s="22"/>
      <c r="Z269" s="1"/>
      <c r="AA269" s="1"/>
      <c r="AB269" s="50"/>
      <c r="AC269" s="50"/>
      <c r="AF269" s="22"/>
      <c r="AH269" s="1"/>
      <c r="AI269" s="1"/>
      <c r="AN269" s="22"/>
    </row>
    <row r="270" spans="2:40" ht="13.5" customHeight="1">
      <c r="B270" s="1"/>
      <c r="C270" s="1"/>
      <c r="H270" s="22"/>
      <c r="J270" s="1"/>
      <c r="K270" s="1"/>
      <c r="L270" s="1"/>
      <c r="P270" s="22"/>
      <c r="R270" s="1"/>
      <c r="S270" s="1"/>
      <c r="X270" s="22"/>
      <c r="Z270" s="1"/>
      <c r="AA270" s="1"/>
      <c r="AB270" s="50"/>
      <c r="AC270" s="50"/>
      <c r="AF270" s="22"/>
      <c r="AH270" s="1"/>
      <c r="AI270" s="1"/>
      <c r="AN270" s="22"/>
    </row>
    <row r="271" spans="2:40" ht="13.5" customHeight="1">
      <c r="B271" s="1"/>
      <c r="C271" s="1"/>
      <c r="H271" s="22"/>
      <c r="J271" s="1"/>
      <c r="K271" s="1"/>
      <c r="L271" s="1"/>
      <c r="P271" s="22"/>
      <c r="R271" s="1"/>
      <c r="S271" s="1"/>
      <c r="X271" s="22"/>
      <c r="Z271" s="1"/>
      <c r="AA271" s="1"/>
      <c r="AB271" s="50"/>
      <c r="AC271" s="50"/>
      <c r="AF271" s="22"/>
      <c r="AH271" s="1"/>
      <c r="AI271" s="1"/>
      <c r="AN271" s="22"/>
    </row>
    <row r="272" spans="2:40" ht="13.5" customHeight="1">
      <c r="B272" s="1"/>
      <c r="C272" s="1"/>
      <c r="H272" s="22"/>
      <c r="J272" s="1"/>
      <c r="K272" s="1"/>
      <c r="L272" s="1"/>
      <c r="P272" s="22"/>
      <c r="R272" s="1"/>
      <c r="S272" s="1"/>
      <c r="X272" s="22"/>
      <c r="Z272" s="1"/>
      <c r="AA272" s="1"/>
      <c r="AB272" s="50"/>
      <c r="AC272" s="50"/>
      <c r="AF272" s="22"/>
      <c r="AH272" s="1"/>
      <c r="AI272" s="1"/>
      <c r="AN272" s="22"/>
    </row>
    <row r="273" spans="2:40" ht="13.5" customHeight="1">
      <c r="B273" s="1"/>
      <c r="C273" s="1"/>
      <c r="H273" s="22"/>
      <c r="J273" s="1"/>
      <c r="K273" s="1"/>
      <c r="L273" s="1"/>
      <c r="P273" s="22"/>
      <c r="R273" s="1"/>
      <c r="S273" s="1"/>
      <c r="X273" s="22"/>
      <c r="Z273" s="1"/>
      <c r="AA273" s="1"/>
      <c r="AB273" s="50"/>
      <c r="AC273" s="50"/>
      <c r="AF273" s="22"/>
      <c r="AH273" s="1"/>
      <c r="AI273" s="1"/>
      <c r="AN273" s="22"/>
    </row>
    <row r="274" spans="2:40" ht="13.5" customHeight="1">
      <c r="B274" s="1"/>
      <c r="C274" s="1"/>
      <c r="H274" s="22"/>
      <c r="J274" s="1"/>
      <c r="K274" s="1"/>
      <c r="L274" s="1"/>
      <c r="P274" s="22"/>
      <c r="R274" s="1"/>
      <c r="S274" s="1"/>
      <c r="X274" s="22"/>
      <c r="Z274" s="1"/>
      <c r="AA274" s="1"/>
      <c r="AB274" s="50"/>
      <c r="AC274" s="50"/>
      <c r="AF274" s="22"/>
      <c r="AH274" s="1"/>
      <c r="AI274" s="1"/>
      <c r="AN274" s="22"/>
    </row>
    <row r="275" spans="2:40" ht="13.5" customHeight="1">
      <c r="B275" s="1"/>
      <c r="C275" s="1"/>
      <c r="H275" s="22"/>
      <c r="J275" s="1"/>
      <c r="K275" s="1"/>
      <c r="L275" s="1"/>
      <c r="P275" s="22"/>
      <c r="R275" s="1"/>
      <c r="S275" s="1"/>
      <c r="X275" s="22"/>
      <c r="Z275" s="1"/>
      <c r="AA275" s="1"/>
      <c r="AB275" s="50"/>
      <c r="AC275" s="50"/>
      <c r="AF275" s="22"/>
      <c r="AH275" s="1"/>
      <c r="AI275" s="1"/>
      <c r="AN275" s="22"/>
    </row>
    <row r="276" spans="2:40" ht="13.5" customHeight="1">
      <c r="B276" s="1"/>
      <c r="C276" s="1"/>
      <c r="H276" s="22"/>
      <c r="J276" s="1"/>
      <c r="K276" s="1"/>
      <c r="L276" s="1"/>
      <c r="P276" s="22"/>
      <c r="R276" s="1"/>
      <c r="S276" s="1"/>
      <c r="X276" s="22"/>
      <c r="Z276" s="1"/>
      <c r="AA276" s="1"/>
      <c r="AB276" s="50"/>
      <c r="AC276" s="50"/>
      <c r="AF276" s="22"/>
      <c r="AH276" s="1"/>
      <c r="AI276" s="1"/>
      <c r="AN276" s="22"/>
    </row>
    <row r="277" spans="2:40" ht="13.5" customHeight="1">
      <c r="B277" s="1"/>
      <c r="C277" s="1"/>
      <c r="H277" s="22"/>
      <c r="J277" s="1"/>
      <c r="K277" s="1"/>
      <c r="L277" s="1"/>
      <c r="P277" s="22"/>
      <c r="R277" s="1"/>
      <c r="S277" s="1"/>
      <c r="X277" s="22"/>
      <c r="Z277" s="1"/>
      <c r="AA277" s="1"/>
      <c r="AB277" s="50"/>
      <c r="AC277" s="50"/>
      <c r="AF277" s="22"/>
      <c r="AH277" s="1"/>
      <c r="AI277" s="1"/>
      <c r="AN277" s="22"/>
    </row>
    <row r="278" spans="2:40" ht="13.5" customHeight="1">
      <c r="B278" s="1"/>
      <c r="C278" s="1"/>
      <c r="H278" s="22"/>
      <c r="J278" s="1"/>
      <c r="K278" s="1"/>
      <c r="L278" s="1"/>
      <c r="P278" s="22"/>
      <c r="R278" s="1"/>
      <c r="S278" s="1"/>
      <c r="X278" s="22"/>
      <c r="Z278" s="1"/>
      <c r="AA278" s="1"/>
      <c r="AB278" s="50"/>
      <c r="AC278" s="50"/>
      <c r="AF278" s="22"/>
      <c r="AH278" s="1"/>
      <c r="AI278" s="1"/>
      <c r="AN278" s="22"/>
    </row>
    <row r="279" spans="2:40" ht="13.5" customHeight="1">
      <c r="B279" s="1"/>
      <c r="C279" s="1"/>
      <c r="H279" s="22"/>
      <c r="J279" s="1"/>
      <c r="K279" s="1"/>
      <c r="L279" s="1"/>
      <c r="P279" s="22"/>
      <c r="R279" s="1"/>
      <c r="S279" s="1"/>
      <c r="X279" s="22"/>
      <c r="Z279" s="1"/>
      <c r="AA279" s="1"/>
      <c r="AB279" s="50"/>
      <c r="AC279" s="50"/>
      <c r="AF279" s="22"/>
      <c r="AH279" s="1"/>
      <c r="AI279" s="1"/>
      <c r="AN279" s="22"/>
    </row>
    <row r="280" spans="2:40" ht="13.5" customHeight="1">
      <c r="B280" s="1"/>
      <c r="C280" s="1"/>
      <c r="H280" s="22"/>
      <c r="J280" s="1"/>
      <c r="K280" s="1"/>
      <c r="L280" s="1"/>
      <c r="P280" s="22"/>
      <c r="R280" s="1"/>
      <c r="S280" s="1"/>
      <c r="X280" s="22"/>
      <c r="Z280" s="1"/>
      <c r="AA280" s="1"/>
      <c r="AB280" s="50"/>
      <c r="AC280" s="50"/>
      <c r="AF280" s="22"/>
      <c r="AH280" s="1"/>
      <c r="AI280" s="1"/>
      <c r="AN280" s="22"/>
    </row>
    <row r="281" spans="2:40" ht="13.5" customHeight="1">
      <c r="B281" s="1"/>
      <c r="C281" s="1"/>
      <c r="H281" s="22"/>
      <c r="J281" s="1"/>
      <c r="K281" s="1"/>
      <c r="L281" s="1"/>
      <c r="P281" s="22"/>
      <c r="R281" s="1"/>
      <c r="S281" s="1"/>
      <c r="X281" s="22"/>
      <c r="Z281" s="1"/>
      <c r="AA281" s="1"/>
      <c r="AB281" s="50"/>
      <c r="AC281" s="50"/>
      <c r="AF281" s="22"/>
      <c r="AH281" s="1"/>
      <c r="AI281" s="1"/>
      <c r="AN281" s="22"/>
    </row>
    <row r="282" spans="2:40" ht="13.5" customHeight="1">
      <c r="B282" s="1"/>
      <c r="C282" s="1"/>
      <c r="H282" s="22"/>
      <c r="J282" s="1"/>
      <c r="K282" s="1"/>
      <c r="L282" s="1"/>
      <c r="P282" s="22"/>
      <c r="R282" s="1"/>
      <c r="S282" s="1"/>
      <c r="X282" s="22"/>
      <c r="Z282" s="1"/>
      <c r="AA282" s="1"/>
      <c r="AB282" s="50"/>
      <c r="AC282" s="50"/>
      <c r="AF282" s="22"/>
      <c r="AH282" s="1"/>
      <c r="AI282" s="1"/>
      <c r="AN282" s="22"/>
    </row>
    <row r="283" spans="2:40" ht="13.5" customHeight="1">
      <c r="B283" s="1"/>
      <c r="C283" s="1"/>
      <c r="H283" s="22"/>
      <c r="J283" s="1"/>
      <c r="K283" s="1"/>
      <c r="L283" s="1"/>
      <c r="P283" s="22"/>
      <c r="R283" s="1"/>
      <c r="S283" s="1"/>
      <c r="X283" s="22"/>
      <c r="Z283" s="1"/>
      <c r="AA283" s="1"/>
      <c r="AB283" s="50"/>
      <c r="AC283" s="50"/>
      <c r="AF283" s="22"/>
      <c r="AH283" s="1"/>
      <c r="AI283" s="1"/>
      <c r="AN283" s="22"/>
    </row>
    <row r="284" spans="2:40" ht="13.5" customHeight="1">
      <c r="B284" s="1"/>
      <c r="C284" s="1"/>
      <c r="H284" s="22"/>
      <c r="J284" s="1"/>
      <c r="K284" s="1"/>
      <c r="L284" s="1"/>
      <c r="P284" s="22"/>
      <c r="R284" s="1"/>
      <c r="S284" s="1"/>
      <c r="X284" s="22"/>
      <c r="Z284" s="1"/>
      <c r="AA284" s="1"/>
      <c r="AB284" s="50"/>
      <c r="AC284" s="50"/>
      <c r="AF284" s="22"/>
      <c r="AH284" s="1"/>
      <c r="AI284" s="1"/>
      <c r="AN284" s="22"/>
    </row>
    <row r="285" spans="2:40" ht="13.5" customHeight="1">
      <c r="B285" s="1"/>
      <c r="C285" s="1"/>
      <c r="H285" s="22"/>
      <c r="J285" s="1"/>
      <c r="K285" s="1"/>
      <c r="L285" s="1"/>
      <c r="P285" s="22"/>
      <c r="R285" s="1"/>
      <c r="S285" s="1"/>
      <c r="X285" s="22"/>
      <c r="Z285" s="1"/>
      <c r="AA285" s="1"/>
      <c r="AB285" s="50"/>
      <c r="AC285" s="50"/>
      <c r="AF285" s="22"/>
      <c r="AH285" s="1"/>
      <c r="AI285" s="1"/>
      <c r="AN285" s="22"/>
    </row>
    <row r="286" spans="2:40" ht="13.5" customHeight="1">
      <c r="B286" s="1"/>
      <c r="C286" s="1"/>
      <c r="H286" s="22"/>
      <c r="J286" s="1"/>
      <c r="K286" s="1"/>
      <c r="L286" s="1"/>
      <c r="P286" s="22"/>
      <c r="R286" s="1"/>
      <c r="S286" s="1"/>
      <c r="X286" s="22"/>
      <c r="Z286" s="1"/>
      <c r="AA286" s="1"/>
      <c r="AB286" s="50"/>
      <c r="AC286" s="50"/>
      <c r="AF286" s="22"/>
      <c r="AH286" s="1"/>
      <c r="AI286" s="1"/>
      <c r="AN286" s="22"/>
    </row>
    <row r="287" spans="2:40" ht="13.5" customHeight="1">
      <c r="B287" s="1"/>
      <c r="C287" s="1"/>
      <c r="H287" s="22"/>
      <c r="J287" s="1"/>
      <c r="K287" s="1"/>
      <c r="L287" s="1"/>
      <c r="P287" s="22"/>
      <c r="R287" s="1"/>
      <c r="S287" s="1"/>
      <c r="X287" s="22"/>
      <c r="Z287" s="1"/>
      <c r="AA287" s="1"/>
      <c r="AB287" s="50"/>
      <c r="AC287" s="50"/>
      <c r="AF287" s="22"/>
      <c r="AH287" s="1"/>
      <c r="AI287" s="1"/>
      <c r="AN287" s="22"/>
    </row>
    <row r="288" spans="2:40" ht="13.5" customHeight="1">
      <c r="B288" s="1"/>
      <c r="C288" s="1"/>
      <c r="H288" s="22"/>
      <c r="J288" s="1"/>
      <c r="K288" s="1"/>
      <c r="L288" s="1"/>
      <c r="P288" s="22"/>
      <c r="R288" s="1"/>
      <c r="S288" s="1"/>
      <c r="X288" s="22"/>
      <c r="Z288" s="1"/>
      <c r="AA288" s="1"/>
      <c r="AB288" s="50"/>
      <c r="AC288" s="50"/>
      <c r="AF288" s="22"/>
      <c r="AH288" s="1"/>
      <c r="AI288" s="1"/>
      <c r="AN288" s="22"/>
    </row>
    <row r="289" spans="2:40" ht="13.5" customHeight="1">
      <c r="B289" s="1"/>
      <c r="C289" s="1"/>
      <c r="H289" s="22"/>
      <c r="J289" s="1"/>
      <c r="K289" s="1"/>
      <c r="L289" s="1"/>
      <c r="P289" s="22"/>
      <c r="R289" s="1"/>
      <c r="S289" s="1"/>
      <c r="X289" s="22"/>
      <c r="Z289" s="1"/>
      <c r="AA289" s="1"/>
      <c r="AB289" s="50"/>
      <c r="AC289" s="50"/>
      <c r="AF289" s="22"/>
      <c r="AH289" s="1"/>
      <c r="AI289" s="1"/>
      <c r="AN289" s="22"/>
    </row>
    <row r="290" spans="2:40" ht="13.5" customHeight="1">
      <c r="B290" s="1"/>
      <c r="C290" s="1"/>
      <c r="H290" s="22"/>
      <c r="J290" s="1"/>
      <c r="K290" s="1"/>
      <c r="L290" s="1"/>
      <c r="P290" s="22"/>
      <c r="R290" s="1"/>
      <c r="S290" s="1"/>
      <c r="X290" s="22"/>
      <c r="Z290" s="1"/>
      <c r="AA290" s="1"/>
      <c r="AB290" s="50"/>
      <c r="AC290" s="50"/>
      <c r="AF290" s="22"/>
      <c r="AH290" s="1"/>
      <c r="AI290" s="1"/>
      <c r="AN290" s="22"/>
    </row>
    <row r="291" spans="2:40" ht="13.5" customHeight="1">
      <c r="B291" s="1"/>
      <c r="C291" s="1"/>
      <c r="H291" s="22"/>
      <c r="J291" s="1"/>
      <c r="K291" s="1"/>
      <c r="L291" s="1"/>
      <c r="P291" s="22"/>
      <c r="R291" s="1"/>
      <c r="S291" s="1"/>
      <c r="X291" s="22"/>
      <c r="Z291" s="1"/>
      <c r="AA291" s="1"/>
      <c r="AB291" s="50"/>
      <c r="AC291" s="50"/>
      <c r="AF291" s="22"/>
      <c r="AH291" s="1"/>
      <c r="AI291" s="1"/>
      <c r="AN291" s="22"/>
    </row>
    <row r="292" spans="2:40" ht="13.5" customHeight="1">
      <c r="B292" s="1"/>
      <c r="C292" s="1"/>
      <c r="H292" s="22"/>
      <c r="J292" s="1"/>
      <c r="K292" s="1"/>
      <c r="L292" s="1"/>
      <c r="P292" s="22"/>
      <c r="R292" s="1"/>
      <c r="S292" s="1"/>
      <c r="X292" s="22"/>
      <c r="Z292" s="1"/>
      <c r="AA292" s="1"/>
      <c r="AB292" s="50"/>
      <c r="AC292" s="50"/>
      <c r="AF292" s="22"/>
      <c r="AH292" s="1"/>
      <c r="AI292" s="1"/>
      <c r="AN292" s="22"/>
    </row>
    <row r="293" spans="2:40" ht="13.5" customHeight="1">
      <c r="B293" s="1"/>
      <c r="C293" s="1"/>
      <c r="H293" s="22"/>
      <c r="J293" s="1"/>
      <c r="K293" s="1"/>
      <c r="L293" s="1"/>
      <c r="P293" s="22"/>
      <c r="R293" s="1"/>
      <c r="S293" s="1"/>
      <c r="X293" s="22"/>
      <c r="Z293" s="1"/>
      <c r="AA293" s="1"/>
      <c r="AB293" s="50"/>
      <c r="AC293" s="50"/>
      <c r="AF293" s="22"/>
      <c r="AH293" s="1"/>
      <c r="AI293" s="1"/>
      <c r="AN293" s="22"/>
    </row>
    <row r="294" spans="2:40" ht="13.5" customHeight="1">
      <c r="B294" s="1"/>
      <c r="C294" s="1"/>
      <c r="H294" s="22"/>
      <c r="J294" s="1"/>
      <c r="K294" s="1"/>
      <c r="L294" s="1"/>
      <c r="P294" s="22"/>
      <c r="R294" s="1"/>
      <c r="S294" s="1"/>
      <c r="X294" s="22"/>
      <c r="Z294" s="1"/>
      <c r="AA294" s="1"/>
      <c r="AB294" s="50"/>
      <c r="AC294" s="50"/>
      <c r="AF294" s="22"/>
      <c r="AH294" s="1"/>
      <c r="AI294" s="1"/>
      <c r="AN294" s="22"/>
    </row>
    <row r="295" spans="2:40" ht="13.5" customHeight="1">
      <c r="B295" s="1"/>
      <c r="C295" s="1"/>
      <c r="H295" s="22"/>
      <c r="J295" s="1"/>
      <c r="K295" s="1"/>
      <c r="L295" s="1"/>
      <c r="P295" s="22"/>
      <c r="R295" s="1"/>
      <c r="S295" s="1"/>
      <c r="X295" s="22"/>
      <c r="Z295" s="1"/>
      <c r="AA295" s="1"/>
      <c r="AB295" s="50"/>
      <c r="AC295" s="50"/>
      <c r="AF295" s="22"/>
      <c r="AH295" s="1"/>
      <c r="AI295" s="1"/>
      <c r="AN295" s="22"/>
    </row>
    <row r="296" spans="2:40" ht="13.5" customHeight="1">
      <c r="B296" s="1"/>
      <c r="C296" s="1"/>
      <c r="H296" s="22"/>
      <c r="J296" s="1"/>
      <c r="K296" s="1"/>
      <c r="L296" s="1"/>
      <c r="P296" s="22"/>
      <c r="R296" s="1"/>
      <c r="S296" s="1"/>
      <c r="X296" s="22"/>
      <c r="Z296" s="1"/>
      <c r="AA296" s="1"/>
      <c r="AB296" s="50"/>
      <c r="AC296" s="50"/>
      <c r="AF296" s="22"/>
      <c r="AH296" s="1"/>
      <c r="AI296" s="1"/>
      <c r="AN296" s="22"/>
    </row>
    <row r="297" spans="2:40" ht="13.5" customHeight="1">
      <c r="B297" s="1"/>
      <c r="C297" s="1"/>
      <c r="H297" s="22"/>
      <c r="J297" s="1"/>
      <c r="K297" s="1"/>
      <c r="L297" s="1"/>
      <c r="P297" s="22"/>
      <c r="R297" s="1"/>
      <c r="S297" s="1"/>
      <c r="X297" s="22"/>
      <c r="Z297" s="1"/>
      <c r="AA297" s="1"/>
      <c r="AB297" s="50"/>
      <c r="AC297" s="50"/>
      <c r="AF297" s="22"/>
      <c r="AH297" s="1"/>
      <c r="AI297" s="1"/>
      <c r="AN297" s="22"/>
    </row>
    <row r="298" spans="2:40" ht="13.5" customHeight="1">
      <c r="B298" s="1"/>
      <c r="C298" s="1"/>
      <c r="H298" s="22"/>
      <c r="J298" s="1"/>
      <c r="K298" s="1"/>
      <c r="L298" s="1"/>
      <c r="P298" s="22"/>
      <c r="R298" s="1"/>
      <c r="S298" s="1"/>
      <c r="X298" s="22"/>
      <c r="Z298" s="1"/>
      <c r="AA298" s="1"/>
      <c r="AB298" s="50"/>
      <c r="AC298" s="50"/>
      <c r="AF298" s="22"/>
      <c r="AH298" s="1"/>
      <c r="AI298" s="1"/>
      <c r="AN298" s="22"/>
    </row>
    <row r="299" spans="2:40" ht="13.5" customHeight="1">
      <c r="B299" s="1"/>
      <c r="C299" s="1"/>
      <c r="H299" s="22"/>
      <c r="J299" s="1"/>
      <c r="K299" s="1"/>
      <c r="L299" s="1"/>
      <c r="P299" s="22"/>
      <c r="R299" s="1"/>
      <c r="S299" s="1"/>
      <c r="X299" s="22"/>
      <c r="Z299" s="1"/>
      <c r="AA299" s="1"/>
      <c r="AB299" s="50"/>
      <c r="AC299" s="50"/>
      <c r="AF299" s="22"/>
      <c r="AH299" s="1"/>
      <c r="AI299" s="1"/>
      <c r="AN299" s="22"/>
    </row>
    <row r="300" spans="2:40" ht="13.5" customHeight="1">
      <c r="B300" s="1"/>
      <c r="C300" s="1"/>
      <c r="H300" s="22"/>
      <c r="J300" s="1"/>
      <c r="K300" s="1"/>
      <c r="L300" s="1"/>
      <c r="P300" s="22"/>
      <c r="R300" s="1"/>
      <c r="S300" s="1"/>
      <c r="X300" s="22"/>
      <c r="Z300" s="1"/>
      <c r="AA300" s="1"/>
      <c r="AB300" s="50"/>
      <c r="AC300" s="50"/>
      <c r="AF300" s="22"/>
      <c r="AH300" s="1"/>
      <c r="AI300" s="1"/>
      <c r="AN300" s="22"/>
    </row>
    <row r="301" spans="2:40" ht="13.5" customHeight="1">
      <c r="B301" s="1"/>
      <c r="C301" s="1"/>
      <c r="H301" s="22"/>
      <c r="J301" s="1"/>
      <c r="K301" s="1"/>
      <c r="L301" s="1"/>
      <c r="P301" s="22"/>
      <c r="R301" s="1"/>
      <c r="S301" s="1"/>
      <c r="X301" s="22"/>
      <c r="Z301" s="1"/>
      <c r="AA301" s="1"/>
      <c r="AB301" s="50"/>
      <c r="AC301" s="50"/>
      <c r="AF301" s="22"/>
      <c r="AH301" s="1"/>
      <c r="AI301" s="1"/>
      <c r="AN301" s="22"/>
    </row>
    <row r="302" spans="2:40" ht="13.5" customHeight="1">
      <c r="B302" s="1"/>
      <c r="C302" s="1"/>
      <c r="H302" s="22"/>
      <c r="J302" s="1"/>
      <c r="K302" s="1"/>
      <c r="L302" s="1"/>
      <c r="P302" s="22"/>
      <c r="R302" s="1"/>
      <c r="S302" s="1"/>
      <c r="X302" s="22"/>
      <c r="Z302" s="1"/>
      <c r="AA302" s="1"/>
      <c r="AB302" s="50"/>
      <c r="AC302" s="50"/>
      <c r="AF302" s="22"/>
      <c r="AH302" s="1"/>
      <c r="AI302" s="1"/>
      <c r="AN302" s="22"/>
    </row>
    <row r="303" spans="2:40" ht="13.5" customHeight="1">
      <c r="B303" s="1"/>
      <c r="C303" s="1"/>
      <c r="H303" s="22"/>
      <c r="J303" s="1"/>
      <c r="K303" s="1"/>
      <c r="L303" s="1"/>
      <c r="P303" s="22"/>
      <c r="R303" s="1"/>
      <c r="S303" s="1"/>
      <c r="X303" s="22"/>
      <c r="Z303" s="1"/>
      <c r="AA303" s="1"/>
      <c r="AB303" s="50"/>
      <c r="AC303" s="50"/>
      <c r="AF303" s="22"/>
      <c r="AH303" s="1"/>
      <c r="AI303" s="1"/>
      <c r="AN303" s="22"/>
    </row>
    <row r="304" spans="2:40" ht="13.5" customHeight="1">
      <c r="B304" s="1"/>
      <c r="C304" s="1"/>
      <c r="H304" s="22"/>
      <c r="J304" s="1"/>
      <c r="K304" s="1"/>
      <c r="L304" s="1"/>
      <c r="P304" s="22"/>
      <c r="R304" s="1"/>
      <c r="S304" s="1"/>
      <c r="X304" s="22"/>
      <c r="Z304" s="1"/>
      <c r="AA304" s="1"/>
      <c r="AB304" s="50"/>
      <c r="AC304" s="50"/>
      <c r="AF304" s="22"/>
      <c r="AH304" s="1"/>
      <c r="AI304" s="1"/>
      <c r="AN304" s="22"/>
    </row>
    <row r="305" spans="2:40" ht="13.5" customHeight="1">
      <c r="B305" s="1"/>
      <c r="C305" s="1"/>
      <c r="H305" s="22"/>
      <c r="J305" s="1"/>
      <c r="K305" s="1"/>
      <c r="L305" s="1"/>
      <c r="P305" s="22"/>
      <c r="R305" s="1"/>
      <c r="S305" s="1"/>
      <c r="X305" s="22"/>
      <c r="Z305" s="1"/>
      <c r="AA305" s="1"/>
      <c r="AB305" s="50"/>
      <c r="AC305" s="50"/>
      <c r="AF305" s="22"/>
      <c r="AH305" s="1"/>
      <c r="AI305" s="1"/>
      <c r="AN305" s="22"/>
    </row>
    <row r="306" spans="2:40" ht="13.5" customHeight="1">
      <c r="B306" s="1"/>
      <c r="C306" s="1"/>
      <c r="H306" s="22"/>
      <c r="J306" s="1"/>
      <c r="K306" s="1"/>
      <c r="L306" s="1"/>
      <c r="P306" s="22"/>
      <c r="R306" s="1"/>
      <c r="S306" s="1"/>
      <c r="X306" s="22"/>
      <c r="Z306" s="1"/>
      <c r="AA306" s="1"/>
      <c r="AB306" s="50"/>
      <c r="AC306" s="50"/>
      <c r="AF306" s="22"/>
      <c r="AH306" s="1"/>
      <c r="AI306" s="1"/>
      <c r="AN306" s="22"/>
    </row>
    <row r="307" spans="2:40" ht="13.5" customHeight="1">
      <c r="B307" s="1"/>
      <c r="C307" s="1"/>
      <c r="H307" s="22"/>
      <c r="J307" s="1"/>
      <c r="K307" s="1"/>
      <c r="L307" s="1"/>
      <c r="P307" s="22"/>
      <c r="R307" s="1"/>
      <c r="S307" s="1"/>
      <c r="X307" s="22"/>
      <c r="Z307" s="1"/>
      <c r="AA307" s="1"/>
      <c r="AB307" s="50"/>
      <c r="AC307" s="50"/>
      <c r="AF307" s="22"/>
      <c r="AH307" s="1"/>
      <c r="AI307" s="1"/>
      <c r="AN307" s="22"/>
    </row>
    <row r="308" spans="2:40" ht="13.5" customHeight="1">
      <c r="B308" s="1"/>
      <c r="C308" s="1"/>
      <c r="H308" s="22"/>
      <c r="J308" s="1"/>
      <c r="K308" s="1"/>
      <c r="L308" s="1"/>
      <c r="P308" s="22"/>
      <c r="R308" s="1"/>
      <c r="S308" s="1"/>
      <c r="X308" s="22"/>
      <c r="Z308" s="1"/>
      <c r="AA308" s="1"/>
      <c r="AB308" s="50"/>
      <c r="AC308" s="50"/>
      <c r="AF308" s="22"/>
      <c r="AH308" s="1"/>
      <c r="AI308" s="1"/>
      <c r="AN308" s="22"/>
    </row>
    <row r="309" spans="2:40" ht="13.5" customHeight="1">
      <c r="B309" s="1"/>
      <c r="C309" s="1"/>
      <c r="H309" s="22"/>
      <c r="J309" s="1"/>
      <c r="K309" s="1"/>
      <c r="L309" s="1"/>
      <c r="P309" s="22"/>
      <c r="R309" s="1"/>
      <c r="S309" s="1"/>
      <c r="X309" s="22"/>
      <c r="Z309" s="1"/>
      <c r="AA309" s="1"/>
      <c r="AB309" s="50"/>
      <c r="AC309" s="50"/>
      <c r="AF309" s="22"/>
      <c r="AH309" s="1"/>
      <c r="AI309" s="1"/>
      <c r="AN309" s="22"/>
    </row>
    <row r="310" spans="2:40" ht="13.5" customHeight="1">
      <c r="B310" s="1"/>
      <c r="C310" s="1"/>
      <c r="H310" s="22"/>
      <c r="J310" s="1"/>
      <c r="K310" s="1"/>
      <c r="L310" s="1"/>
      <c r="P310" s="22"/>
      <c r="R310" s="1"/>
      <c r="S310" s="1"/>
      <c r="X310" s="22"/>
      <c r="Z310" s="1"/>
      <c r="AA310" s="1"/>
      <c r="AB310" s="50"/>
      <c r="AC310" s="50"/>
      <c r="AF310" s="22"/>
      <c r="AH310" s="1"/>
      <c r="AI310" s="1"/>
      <c r="AN310" s="22"/>
    </row>
    <row r="311" spans="2:40" ht="13.5" customHeight="1">
      <c r="B311" s="1"/>
      <c r="C311" s="1"/>
      <c r="H311" s="22"/>
      <c r="J311" s="1"/>
      <c r="K311" s="1"/>
      <c r="L311" s="1"/>
      <c r="P311" s="22"/>
      <c r="R311" s="1"/>
      <c r="S311" s="1"/>
      <c r="X311" s="22"/>
      <c r="Z311" s="1"/>
      <c r="AA311" s="1"/>
      <c r="AB311" s="50"/>
      <c r="AC311" s="50"/>
      <c r="AF311" s="22"/>
      <c r="AH311" s="1"/>
      <c r="AI311" s="1"/>
      <c r="AN311" s="22"/>
    </row>
    <row r="312" spans="2:40" ht="13.5" customHeight="1">
      <c r="B312" s="1"/>
      <c r="C312" s="1"/>
      <c r="H312" s="22"/>
      <c r="J312" s="1"/>
      <c r="K312" s="1"/>
      <c r="L312" s="1"/>
      <c r="P312" s="22"/>
      <c r="R312" s="1"/>
      <c r="S312" s="1"/>
      <c r="X312" s="22"/>
      <c r="Z312" s="1"/>
      <c r="AA312" s="1"/>
      <c r="AB312" s="50"/>
      <c r="AC312" s="50"/>
      <c r="AF312" s="22"/>
      <c r="AH312" s="1"/>
      <c r="AI312" s="1"/>
      <c r="AN312" s="22"/>
    </row>
    <row r="313" spans="2:40" ht="13.5" customHeight="1">
      <c r="B313" s="1"/>
      <c r="C313" s="1"/>
      <c r="H313" s="22"/>
      <c r="J313" s="1"/>
      <c r="K313" s="1"/>
      <c r="L313" s="1"/>
      <c r="P313" s="22"/>
      <c r="R313" s="1"/>
      <c r="S313" s="1"/>
      <c r="X313" s="22"/>
      <c r="Z313" s="1"/>
      <c r="AA313" s="1"/>
      <c r="AB313" s="50"/>
      <c r="AC313" s="50"/>
      <c r="AF313" s="22"/>
      <c r="AH313" s="1"/>
      <c r="AI313" s="1"/>
      <c r="AN313" s="22"/>
    </row>
    <row r="314" spans="2:40" ht="13.5" customHeight="1">
      <c r="B314" s="1"/>
      <c r="C314" s="1"/>
      <c r="H314" s="22"/>
      <c r="J314" s="1"/>
      <c r="K314" s="1"/>
      <c r="L314" s="1"/>
      <c r="P314" s="22"/>
      <c r="R314" s="1"/>
      <c r="S314" s="1"/>
      <c r="X314" s="22"/>
      <c r="Z314" s="1"/>
      <c r="AA314" s="1"/>
      <c r="AB314" s="50"/>
      <c r="AC314" s="50"/>
      <c r="AF314" s="22"/>
      <c r="AH314" s="1"/>
      <c r="AI314" s="1"/>
      <c r="AN314" s="22"/>
    </row>
    <row r="315" spans="2:40" ht="13.5" customHeight="1">
      <c r="B315" s="1"/>
      <c r="C315" s="1"/>
      <c r="H315" s="22"/>
      <c r="J315" s="1"/>
      <c r="K315" s="1"/>
      <c r="L315" s="1"/>
      <c r="P315" s="22"/>
      <c r="R315" s="1"/>
      <c r="S315" s="1"/>
      <c r="X315" s="22"/>
      <c r="Z315" s="1"/>
      <c r="AA315" s="1"/>
      <c r="AB315" s="50"/>
      <c r="AC315" s="50"/>
      <c r="AF315" s="22"/>
      <c r="AH315" s="1"/>
      <c r="AI315" s="1"/>
      <c r="AN315" s="22"/>
    </row>
    <row r="316" spans="2:40" ht="13.5" customHeight="1">
      <c r="B316" s="1"/>
      <c r="C316" s="1"/>
      <c r="H316" s="22"/>
      <c r="J316" s="1"/>
      <c r="K316" s="1"/>
      <c r="L316" s="1"/>
      <c r="P316" s="22"/>
      <c r="R316" s="1"/>
      <c r="S316" s="1"/>
      <c r="X316" s="22"/>
      <c r="Z316" s="1"/>
      <c r="AA316" s="1"/>
      <c r="AB316" s="50"/>
      <c r="AC316" s="50"/>
      <c r="AF316" s="22"/>
      <c r="AH316" s="1"/>
      <c r="AI316" s="1"/>
      <c r="AN316" s="22"/>
    </row>
    <row r="317" spans="2:40" ht="13.5" customHeight="1">
      <c r="B317" s="1"/>
      <c r="C317" s="1"/>
      <c r="H317" s="22"/>
      <c r="J317" s="1"/>
      <c r="K317" s="1"/>
      <c r="L317" s="1"/>
      <c r="P317" s="22"/>
      <c r="R317" s="1"/>
      <c r="S317" s="1"/>
      <c r="X317" s="22"/>
      <c r="Z317" s="1"/>
      <c r="AA317" s="1"/>
      <c r="AB317" s="50"/>
      <c r="AC317" s="50"/>
      <c r="AF317" s="22"/>
      <c r="AH317" s="1"/>
      <c r="AI317" s="1"/>
      <c r="AN317" s="22"/>
    </row>
    <row r="318" spans="2:40" ht="13.5" customHeight="1">
      <c r="B318" s="1"/>
      <c r="C318" s="1"/>
      <c r="H318" s="22"/>
      <c r="J318" s="1"/>
      <c r="K318" s="1"/>
      <c r="L318" s="1"/>
      <c r="P318" s="22"/>
      <c r="R318" s="1"/>
      <c r="S318" s="1"/>
      <c r="X318" s="22"/>
      <c r="Z318" s="1"/>
      <c r="AA318" s="1"/>
      <c r="AB318" s="50"/>
      <c r="AC318" s="50"/>
      <c r="AF318" s="22"/>
      <c r="AH318" s="1"/>
      <c r="AI318" s="1"/>
      <c r="AN318" s="22"/>
    </row>
    <row r="319" spans="2:40" ht="13.5" customHeight="1">
      <c r="B319" s="1"/>
      <c r="C319" s="1"/>
      <c r="H319" s="22"/>
      <c r="J319" s="1"/>
      <c r="K319" s="1"/>
      <c r="L319" s="1"/>
      <c r="P319" s="22"/>
      <c r="R319" s="1"/>
      <c r="S319" s="1"/>
      <c r="X319" s="22"/>
      <c r="Z319" s="1"/>
      <c r="AA319" s="1"/>
      <c r="AB319" s="50"/>
      <c r="AC319" s="50"/>
      <c r="AF319" s="22"/>
      <c r="AH319" s="1"/>
      <c r="AI319" s="1"/>
      <c r="AN319" s="22"/>
    </row>
    <row r="320" spans="2:40" ht="13.5" customHeight="1">
      <c r="B320" s="1"/>
      <c r="C320" s="1"/>
      <c r="H320" s="22"/>
      <c r="J320" s="1"/>
      <c r="K320" s="1"/>
      <c r="L320" s="1"/>
      <c r="P320" s="22"/>
      <c r="R320" s="1"/>
      <c r="S320" s="1"/>
      <c r="X320" s="22"/>
      <c r="Z320" s="1"/>
      <c r="AA320" s="1"/>
      <c r="AB320" s="50"/>
      <c r="AC320" s="50"/>
      <c r="AF320" s="22"/>
      <c r="AH320" s="1"/>
      <c r="AI320" s="1"/>
      <c r="AN320" s="22"/>
    </row>
    <row r="321" spans="2:40" ht="13.5" customHeight="1">
      <c r="B321" s="1"/>
      <c r="C321" s="1"/>
      <c r="H321" s="22"/>
      <c r="J321" s="1"/>
      <c r="K321" s="1"/>
      <c r="L321" s="1"/>
      <c r="P321" s="22"/>
      <c r="R321" s="1"/>
      <c r="S321" s="1"/>
      <c r="X321" s="22"/>
      <c r="Z321" s="1"/>
      <c r="AA321" s="1"/>
      <c r="AB321" s="50"/>
      <c r="AC321" s="50"/>
      <c r="AF321" s="22"/>
      <c r="AH321" s="1"/>
      <c r="AI321" s="1"/>
      <c r="AN321" s="22"/>
    </row>
    <row r="322" spans="2:40" ht="13.5" customHeight="1">
      <c r="B322" s="1"/>
      <c r="C322" s="1"/>
      <c r="H322" s="22"/>
      <c r="J322" s="1"/>
      <c r="K322" s="1"/>
      <c r="L322" s="1"/>
      <c r="P322" s="22"/>
      <c r="R322" s="1"/>
      <c r="S322" s="1"/>
      <c r="X322" s="22"/>
      <c r="Z322" s="1"/>
      <c r="AA322" s="1"/>
      <c r="AB322" s="50"/>
      <c r="AC322" s="50"/>
      <c r="AF322" s="22"/>
      <c r="AH322" s="1"/>
      <c r="AI322" s="1"/>
      <c r="AN322" s="22"/>
    </row>
    <row r="323" spans="2:40" ht="13.5" customHeight="1">
      <c r="B323" s="1"/>
      <c r="C323" s="1"/>
      <c r="H323" s="22"/>
      <c r="J323" s="1"/>
      <c r="K323" s="1"/>
      <c r="L323" s="1"/>
      <c r="P323" s="22"/>
      <c r="R323" s="1"/>
      <c r="S323" s="1"/>
      <c r="X323" s="22"/>
      <c r="Z323" s="1"/>
      <c r="AA323" s="1"/>
      <c r="AB323" s="50"/>
      <c r="AC323" s="50"/>
      <c r="AF323" s="22"/>
      <c r="AH323" s="1"/>
      <c r="AI323" s="1"/>
      <c r="AN323" s="22"/>
    </row>
    <row r="324" spans="2:40" ht="13.5" customHeight="1">
      <c r="B324" s="1"/>
      <c r="C324" s="1"/>
      <c r="H324" s="22"/>
      <c r="J324" s="1"/>
      <c r="K324" s="1"/>
      <c r="L324" s="1"/>
      <c r="P324" s="22"/>
      <c r="R324" s="1"/>
      <c r="S324" s="1"/>
      <c r="X324" s="22"/>
      <c r="Z324" s="1"/>
      <c r="AA324" s="1"/>
      <c r="AB324" s="50"/>
      <c r="AC324" s="50"/>
      <c r="AF324" s="22"/>
      <c r="AH324" s="1"/>
      <c r="AI324" s="1"/>
      <c r="AN324" s="22"/>
    </row>
    <row r="325" spans="2:40" ht="13.5" customHeight="1">
      <c r="B325" s="1"/>
      <c r="C325" s="1"/>
      <c r="H325" s="22"/>
      <c r="J325" s="1"/>
      <c r="K325" s="1"/>
      <c r="L325" s="1"/>
      <c r="P325" s="22"/>
      <c r="R325" s="1"/>
      <c r="S325" s="1"/>
      <c r="X325" s="22"/>
      <c r="Z325" s="1"/>
      <c r="AA325" s="1"/>
      <c r="AB325" s="50"/>
      <c r="AC325" s="50"/>
      <c r="AF325" s="22"/>
      <c r="AH325" s="1"/>
      <c r="AI325" s="1"/>
      <c r="AN325" s="22"/>
    </row>
    <row r="326" spans="2:40" ht="13.5" customHeight="1">
      <c r="B326" s="1"/>
      <c r="C326" s="1"/>
      <c r="H326" s="22"/>
      <c r="J326" s="1"/>
      <c r="K326" s="1"/>
      <c r="L326" s="1"/>
      <c r="P326" s="22"/>
      <c r="R326" s="1"/>
      <c r="S326" s="1"/>
      <c r="X326" s="22"/>
      <c r="Z326" s="1"/>
      <c r="AA326" s="1"/>
      <c r="AB326" s="50"/>
      <c r="AC326" s="50"/>
      <c r="AF326" s="22"/>
      <c r="AH326" s="1"/>
      <c r="AI326" s="1"/>
      <c r="AN326" s="22"/>
    </row>
    <row r="327" spans="2:40" ht="13.5" customHeight="1">
      <c r="B327" s="1"/>
      <c r="C327" s="1"/>
      <c r="H327" s="22"/>
      <c r="J327" s="1"/>
      <c r="K327" s="1"/>
      <c r="L327" s="1"/>
      <c r="P327" s="22"/>
      <c r="R327" s="1"/>
      <c r="S327" s="1"/>
      <c r="X327" s="22"/>
      <c r="Z327" s="1"/>
      <c r="AA327" s="1"/>
      <c r="AB327" s="50"/>
      <c r="AC327" s="50"/>
      <c r="AF327" s="22"/>
      <c r="AH327" s="1"/>
      <c r="AI327" s="1"/>
      <c r="AN327" s="22"/>
    </row>
    <row r="328" spans="2:40" ht="13.5" customHeight="1">
      <c r="B328" s="1"/>
      <c r="C328" s="1"/>
      <c r="H328" s="22"/>
      <c r="J328" s="1"/>
      <c r="K328" s="1"/>
      <c r="L328" s="1"/>
      <c r="P328" s="22"/>
      <c r="R328" s="1"/>
      <c r="S328" s="1"/>
      <c r="X328" s="22"/>
      <c r="Z328" s="1"/>
      <c r="AA328" s="1"/>
      <c r="AB328" s="50"/>
      <c r="AC328" s="50"/>
      <c r="AF328" s="22"/>
      <c r="AH328" s="1"/>
      <c r="AI328" s="1"/>
      <c r="AN328" s="22"/>
    </row>
    <row r="329" spans="2:40" ht="13.5" customHeight="1">
      <c r="B329" s="1"/>
      <c r="C329" s="1"/>
      <c r="H329" s="22"/>
      <c r="J329" s="1"/>
      <c r="K329" s="1"/>
      <c r="L329" s="1"/>
      <c r="P329" s="22"/>
      <c r="R329" s="1"/>
      <c r="S329" s="1"/>
      <c r="X329" s="22"/>
      <c r="Z329" s="1"/>
      <c r="AA329" s="1"/>
      <c r="AB329" s="50"/>
      <c r="AC329" s="50"/>
      <c r="AF329" s="22"/>
      <c r="AH329" s="1"/>
      <c r="AI329" s="1"/>
      <c r="AN329" s="22"/>
    </row>
    <row r="330" spans="2:40" ht="13.5" customHeight="1">
      <c r="B330" s="1"/>
      <c r="C330" s="1"/>
      <c r="H330" s="22"/>
      <c r="J330" s="1"/>
      <c r="K330" s="1"/>
      <c r="L330" s="1"/>
      <c r="P330" s="22"/>
      <c r="R330" s="1"/>
      <c r="S330" s="1"/>
      <c r="X330" s="22"/>
      <c r="Z330" s="1"/>
      <c r="AA330" s="1"/>
      <c r="AB330" s="50"/>
      <c r="AC330" s="50"/>
      <c r="AF330" s="22"/>
      <c r="AH330" s="1"/>
      <c r="AI330" s="1"/>
      <c r="AN330" s="22"/>
    </row>
    <row r="331" spans="2:40" ht="13.5" customHeight="1">
      <c r="B331" s="1"/>
      <c r="C331" s="1"/>
      <c r="H331" s="22"/>
      <c r="J331" s="1"/>
      <c r="K331" s="1"/>
      <c r="L331" s="1"/>
      <c r="P331" s="22"/>
      <c r="R331" s="1"/>
      <c r="S331" s="1"/>
      <c r="X331" s="22"/>
      <c r="Z331" s="1"/>
      <c r="AA331" s="1"/>
      <c r="AB331" s="50"/>
      <c r="AC331" s="50"/>
      <c r="AF331" s="22"/>
      <c r="AH331" s="1"/>
      <c r="AI331" s="1"/>
      <c r="AN331" s="22"/>
    </row>
    <row r="332" spans="2:40" ht="13.5" customHeight="1">
      <c r="B332" s="1"/>
      <c r="C332" s="1"/>
      <c r="H332" s="22"/>
      <c r="J332" s="1"/>
      <c r="K332" s="1"/>
      <c r="L332" s="1"/>
      <c r="P332" s="22"/>
      <c r="R332" s="1"/>
      <c r="S332" s="1"/>
      <c r="X332" s="22"/>
      <c r="Z332" s="1"/>
      <c r="AA332" s="1"/>
      <c r="AB332" s="50"/>
      <c r="AC332" s="50"/>
      <c r="AF332" s="22"/>
      <c r="AH332" s="1"/>
      <c r="AI332" s="1"/>
      <c r="AN332" s="22"/>
    </row>
    <row r="333" spans="2:40" ht="13.5" customHeight="1">
      <c r="B333" s="1"/>
      <c r="C333" s="1"/>
      <c r="H333" s="22"/>
      <c r="J333" s="1"/>
      <c r="K333" s="1"/>
      <c r="L333" s="1"/>
      <c r="P333" s="22"/>
      <c r="R333" s="1"/>
      <c r="S333" s="1"/>
      <c r="X333" s="22"/>
      <c r="Z333" s="1"/>
      <c r="AA333" s="1"/>
      <c r="AB333" s="50"/>
      <c r="AC333" s="50"/>
      <c r="AF333" s="22"/>
      <c r="AH333" s="1"/>
      <c r="AI333" s="1"/>
      <c r="AN333" s="22"/>
    </row>
    <row r="334" spans="2:40" ht="13.5" customHeight="1">
      <c r="B334" s="1"/>
      <c r="C334" s="1"/>
      <c r="H334" s="22"/>
      <c r="J334" s="1"/>
      <c r="K334" s="1"/>
      <c r="L334" s="1"/>
      <c r="P334" s="22"/>
      <c r="R334" s="1"/>
      <c r="S334" s="1"/>
      <c r="X334" s="22"/>
      <c r="Z334" s="1"/>
      <c r="AA334" s="1"/>
      <c r="AB334" s="50"/>
      <c r="AC334" s="50"/>
      <c r="AF334" s="22"/>
      <c r="AH334" s="1"/>
      <c r="AI334" s="1"/>
      <c r="AN334" s="22"/>
    </row>
    <row r="335" spans="2:40" ht="13.5" customHeight="1">
      <c r="B335" s="1"/>
      <c r="C335" s="1"/>
      <c r="H335" s="22"/>
      <c r="J335" s="1"/>
      <c r="K335" s="1"/>
      <c r="L335" s="1"/>
      <c r="P335" s="22"/>
      <c r="R335" s="1"/>
      <c r="S335" s="1"/>
      <c r="X335" s="22"/>
      <c r="Z335" s="1"/>
      <c r="AA335" s="1"/>
      <c r="AB335" s="50"/>
      <c r="AC335" s="50"/>
      <c r="AF335" s="22"/>
      <c r="AH335" s="1"/>
      <c r="AI335" s="1"/>
      <c r="AN335" s="22"/>
    </row>
    <row r="336" spans="2:40" ht="13.5" customHeight="1">
      <c r="B336" s="1"/>
      <c r="C336" s="1"/>
      <c r="H336" s="22"/>
      <c r="J336" s="1"/>
      <c r="K336" s="1"/>
      <c r="L336" s="1"/>
      <c r="P336" s="22"/>
      <c r="R336" s="1"/>
      <c r="S336" s="1"/>
      <c r="X336" s="22"/>
      <c r="Z336" s="1"/>
      <c r="AA336" s="1"/>
      <c r="AB336" s="50"/>
      <c r="AC336" s="50"/>
      <c r="AF336" s="22"/>
      <c r="AH336" s="1"/>
      <c r="AI336" s="1"/>
      <c r="AN336" s="22"/>
    </row>
    <row r="337" spans="2:40" ht="13.5" customHeight="1">
      <c r="B337" s="1"/>
      <c r="C337" s="1"/>
      <c r="H337" s="22"/>
      <c r="J337" s="1"/>
      <c r="K337" s="1"/>
      <c r="L337" s="1"/>
      <c r="P337" s="22"/>
      <c r="R337" s="1"/>
      <c r="S337" s="1"/>
      <c r="X337" s="22"/>
      <c r="Z337" s="1"/>
      <c r="AA337" s="1"/>
      <c r="AB337" s="50"/>
      <c r="AC337" s="50"/>
      <c r="AF337" s="22"/>
      <c r="AH337" s="1"/>
      <c r="AI337" s="1"/>
      <c r="AN337" s="22"/>
    </row>
    <row r="338" spans="2:40" ht="13.5" customHeight="1">
      <c r="B338" s="1"/>
      <c r="C338" s="1"/>
      <c r="H338" s="22"/>
      <c r="J338" s="1"/>
      <c r="K338" s="1"/>
      <c r="L338" s="1"/>
      <c r="P338" s="22"/>
      <c r="R338" s="1"/>
      <c r="S338" s="1"/>
      <c r="X338" s="22"/>
      <c r="Z338" s="1"/>
      <c r="AA338" s="1"/>
      <c r="AB338" s="50"/>
      <c r="AC338" s="50"/>
      <c r="AF338" s="22"/>
      <c r="AH338" s="1"/>
      <c r="AI338" s="1"/>
      <c r="AN338" s="22"/>
    </row>
    <row r="339" spans="2:40" ht="13.5" customHeight="1">
      <c r="B339" s="1"/>
      <c r="C339" s="1"/>
      <c r="H339" s="22"/>
      <c r="J339" s="1"/>
      <c r="K339" s="1"/>
      <c r="L339" s="1"/>
      <c r="P339" s="22"/>
      <c r="R339" s="1"/>
      <c r="S339" s="1"/>
      <c r="X339" s="22"/>
      <c r="Z339" s="1"/>
      <c r="AA339" s="1"/>
      <c r="AB339" s="50"/>
      <c r="AC339" s="50"/>
      <c r="AF339" s="22"/>
      <c r="AH339" s="1"/>
      <c r="AI339" s="1"/>
      <c r="AN339" s="22"/>
    </row>
    <row r="340" spans="2:40" ht="13.5" customHeight="1">
      <c r="B340" s="1"/>
      <c r="C340" s="1"/>
      <c r="H340" s="22"/>
      <c r="J340" s="1"/>
      <c r="K340" s="1"/>
      <c r="L340" s="1"/>
      <c r="P340" s="22"/>
      <c r="R340" s="1"/>
      <c r="S340" s="1"/>
      <c r="X340" s="22"/>
      <c r="Z340" s="1"/>
      <c r="AA340" s="1"/>
      <c r="AB340" s="50"/>
      <c r="AC340" s="50"/>
      <c r="AF340" s="22"/>
      <c r="AH340" s="1"/>
      <c r="AI340" s="1"/>
      <c r="AN340" s="22"/>
    </row>
    <row r="341" spans="2:40" ht="13.5" customHeight="1">
      <c r="B341" s="1"/>
      <c r="C341" s="1"/>
      <c r="H341" s="22"/>
      <c r="J341" s="1"/>
      <c r="K341" s="1"/>
      <c r="L341" s="1"/>
      <c r="P341" s="22"/>
      <c r="R341" s="1"/>
      <c r="S341" s="1"/>
      <c r="X341" s="22"/>
      <c r="Z341" s="1"/>
      <c r="AA341" s="1"/>
      <c r="AB341" s="50"/>
      <c r="AC341" s="50"/>
      <c r="AF341" s="22"/>
      <c r="AH341" s="1"/>
      <c r="AI341" s="1"/>
      <c r="AN341" s="22"/>
    </row>
    <row r="342" spans="2:40" ht="13.5" customHeight="1">
      <c r="B342" s="1"/>
      <c r="C342" s="1"/>
      <c r="H342" s="22"/>
      <c r="J342" s="1"/>
      <c r="K342" s="1"/>
      <c r="L342" s="1"/>
      <c r="P342" s="22"/>
      <c r="R342" s="1"/>
      <c r="S342" s="1"/>
      <c r="X342" s="22"/>
      <c r="Z342" s="1"/>
      <c r="AA342" s="1"/>
      <c r="AB342" s="50"/>
      <c r="AC342" s="50"/>
      <c r="AF342" s="22"/>
      <c r="AH342" s="1"/>
      <c r="AI342" s="1"/>
      <c r="AN342" s="22"/>
    </row>
    <row r="343" spans="2:40" ht="13.5" customHeight="1">
      <c r="B343" s="1"/>
      <c r="C343" s="1"/>
      <c r="H343" s="22"/>
      <c r="J343" s="1"/>
      <c r="K343" s="1"/>
      <c r="L343" s="1"/>
      <c r="P343" s="22"/>
      <c r="R343" s="1"/>
      <c r="S343" s="1"/>
      <c r="X343" s="22"/>
      <c r="Z343" s="1"/>
      <c r="AA343" s="1"/>
      <c r="AB343" s="50"/>
      <c r="AC343" s="50"/>
      <c r="AF343" s="22"/>
      <c r="AH343" s="1"/>
      <c r="AI343" s="1"/>
      <c r="AN343" s="22"/>
    </row>
    <row r="344" spans="2:40" ht="13.5" customHeight="1">
      <c r="B344" s="1"/>
      <c r="C344" s="1"/>
      <c r="H344" s="22"/>
      <c r="J344" s="1"/>
      <c r="K344" s="1"/>
      <c r="L344" s="1"/>
      <c r="P344" s="22"/>
      <c r="R344" s="1"/>
      <c r="S344" s="1"/>
      <c r="X344" s="22"/>
      <c r="Z344" s="1"/>
      <c r="AA344" s="1"/>
      <c r="AB344" s="50"/>
      <c r="AC344" s="50"/>
      <c r="AF344" s="22"/>
      <c r="AH344" s="1"/>
      <c r="AI344" s="1"/>
      <c r="AN344" s="22"/>
    </row>
    <row r="345" spans="2:40" ht="13.5" customHeight="1">
      <c r="B345" s="1"/>
      <c r="C345" s="1"/>
      <c r="H345" s="22"/>
      <c r="J345" s="1"/>
      <c r="K345" s="1"/>
      <c r="L345" s="1"/>
      <c r="P345" s="22"/>
      <c r="R345" s="1"/>
      <c r="S345" s="1"/>
      <c r="X345" s="22"/>
      <c r="Z345" s="1"/>
      <c r="AA345" s="1"/>
      <c r="AB345" s="50"/>
      <c r="AC345" s="50"/>
      <c r="AF345" s="22"/>
      <c r="AH345" s="1"/>
      <c r="AI345" s="1"/>
      <c r="AN345" s="22"/>
    </row>
    <row r="346" spans="2:40" ht="13.5" customHeight="1">
      <c r="B346" s="1"/>
      <c r="C346" s="1"/>
      <c r="H346" s="22"/>
      <c r="J346" s="1"/>
      <c r="K346" s="1"/>
      <c r="L346" s="1"/>
      <c r="P346" s="22"/>
      <c r="R346" s="1"/>
      <c r="S346" s="1"/>
      <c r="X346" s="22"/>
      <c r="Z346" s="1"/>
      <c r="AA346" s="1"/>
      <c r="AB346" s="50"/>
      <c r="AC346" s="50"/>
      <c r="AF346" s="22"/>
      <c r="AH346" s="1"/>
      <c r="AI346" s="1"/>
      <c r="AN346" s="22"/>
    </row>
    <row r="347" spans="2:40" ht="13.5" customHeight="1">
      <c r="B347" s="1"/>
      <c r="C347" s="1"/>
      <c r="H347" s="22"/>
      <c r="J347" s="1"/>
      <c r="K347" s="1"/>
      <c r="L347" s="1"/>
      <c r="P347" s="22"/>
      <c r="R347" s="1"/>
      <c r="S347" s="1"/>
      <c r="X347" s="22"/>
      <c r="Z347" s="1"/>
      <c r="AA347" s="1"/>
      <c r="AB347" s="50"/>
      <c r="AC347" s="50"/>
      <c r="AF347" s="22"/>
      <c r="AH347" s="1"/>
      <c r="AI347" s="1"/>
      <c r="AN347" s="22"/>
    </row>
    <row r="348" spans="2:40" ht="13.5" customHeight="1">
      <c r="B348" s="1"/>
      <c r="C348" s="1"/>
      <c r="H348" s="22"/>
      <c r="J348" s="1"/>
      <c r="K348" s="1"/>
      <c r="L348" s="1"/>
      <c r="P348" s="22"/>
      <c r="R348" s="1"/>
      <c r="S348" s="1"/>
      <c r="X348" s="22"/>
      <c r="Z348" s="1"/>
      <c r="AA348" s="1"/>
      <c r="AB348" s="50"/>
      <c r="AC348" s="50"/>
      <c r="AF348" s="22"/>
      <c r="AH348" s="1"/>
      <c r="AI348" s="1"/>
      <c r="AN348" s="22"/>
    </row>
    <row r="349" spans="2:40" ht="13.5" customHeight="1">
      <c r="B349" s="1"/>
      <c r="C349" s="1"/>
      <c r="H349" s="22"/>
      <c r="J349" s="1"/>
      <c r="K349" s="1"/>
      <c r="L349" s="1"/>
      <c r="P349" s="22"/>
      <c r="R349" s="1"/>
      <c r="S349" s="1"/>
      <c r="X349" s="22"/>
      <c r="Z349" s="1"/>
      <c r="AA349" s="1"/>
      <c r="AB349" s="50"/>
      <c r="AC349" s="50"/>
      <c r="AF349" s="22"/>
      <c r="AH349" s="1"/>
      <c r="AI349" s="1"/>
      <c r="AN349" s="22"/>
    </row>
    <row r="350" spans="2:40" ht="13.5" customHeight="1">
      <c r="B350" s="1"/>
      <c r="C350" s="1"/>
      <c r="H350" s="22"/>
      <c r="J350" s="1"/>
      <c r="K350" s="1"/>
      <c r="L350" s="1"/>
      <c r="P350" s="22"/>
      <c r="R350" s="1"/>
      <c r="S350" s="1"/>
      <c r="X350" s="22"/>
      <c r="Z350" s="1"/>
      <c r="AA350" s="1"/>
      <c r="AB350" s="50"/>
      <c r="AC350" s="50"/>
      <c r="AF350" s="22"/>
      <c r="AH350" s="1"/>
      <c r="AI350" s="1"/>
      <c r="AN350" s="22"/>
    </row>
    <row r="351" spans="2:40" ht="13.5" customHeight="1">
      <c r="B351" s="1"/>
      <c r="C351" s="1"/>
      <c r="H351" s="22"/>
      <c r="J351" s="1"/>
      <c r="K351" s="1"/>
      <c r="L351" s="1"/>
      <c r="P351" s="22"/>
      <c r="R351" s="1"/>
      <c r="S351" s="1"/>
      <c r="X351" s="22"/>
      <c r="Z351" s="1"/>
      <c r="AA351" s="1"/>
      <c r="AB351" s="50"/>
      <c r="AC351" s="50"/>
      <c r="AF351" s="22"/>
      <c r="AH351" s="1"/>
      <c r="AI351" s="1"/>
      <c r="AN351" s="22"/>
    </row>
    <row r="352" spans="2:40" ht="13.5" customHeight="1">
      <c r="B352" s="1"/>
      <c r="C352" s="1"/>
      <c r="H352" s="22"/>
      <c r="J352" s="1"/>
      <c r="K352" s="1"/>
      <c r="L352" s="1"/>
      <c r="P352" s="22"/>
      <c r="R352" s="1"/>
      <c r="S352" s="1"/>
      <c r="X352" s="22"/>
      <c r="Z352" s="1"/>
      <c r="AA352" s="1"/>
      <c r="AB352" s="50"/>
      <c r="AC352" s="50"/>
      <c r="AF352" s="22"/>
      <c r="AH352" s="1"/>
      <c r="AI352" s="1"/>
      <c r="AN352" s="22"/>
    </row>
    <row r="353" spans="2:40" ht="13.5" customHeight="1">
      <c r="B353" s="1"/>
      <c r="C353" s="1"/>
      <c r="H353" s="22"/>
      <c r="J353" s="1"/>
      <c r="K353" s="1"/>
      <c r="L353" s="1"/>
      <c r="P353" s="22"/>
      <c r="R353" s="1"/>
      <c r="S353" s="1"/>
      <c r="X353" s="22"/>
      <c r="Z353" s="1"/>
      <c r="AA353" s="1"/>
      <c r="AB353" s="50"/>
      <c r="AC353" s="50"/>
      <c r="AF353" s="22"/>
      <c r="AH353" s="1"/>
      <c r="AI353" s="1"/>
      <c r="AN353" s="22"/>
    </row>
    <row r="354" spans="2:40" ht="13.5" customHeight="1">
      <c r="B354" s="1"/>
      <c r="C354" s="1"/>
      <c r="H354" s="22"/>
      <c r="J354" s="1"/>
      <c r="K354" s="1"/>
      <c r="L354" s="1"/>
      <c r="P354" s="22"/>
      <c r="R354" s="1"/>
      <c r="S354" s="1"/>
      <c r="X354" s="22"/>
      <c r="Z354" s="1"/>
      <c r="AA354" s="1"/>
      <c r="AB354" s="50"/>
      <c r="AC354" s="50"/>
      <c r="AF354" s="22"/>
      <c r="AH354" s="1"/>
      <c r="AI354" s="1"/>
      <c r="AN354" s="22"/>
    </row>
    <row r="355" spans="2:40" ht="13.5" customHeight="1">
      <c r="B355" s="1"/>
      <c r="C355" s="1"/>
      <c r="H355" s="22"/>
      <c r="J355" s="1"/>
      <c r="K355" s="1"/>
      <c r="L355" s="1"/>
      <c r="P355" s="22"/>
      <c r="R355" s="1"/>
      <c r="S355" s="1"/>
      <c r="X355" s="22"/>
      <c r="Z355" s="1"/>
      <c r="AA355" s="1"/>
      <c r="AB355" s="50"/>
      <c r="AC355" s="50"/>
      <c r="AF355" s="22"/>
      <c r="AH355" s="1"/>
      <c r="AI355" s="1"/>
      <c r="AN355" s="22"/>
    </row>
    <row r="356" spans="2:40" ht="13.5" customHeight="1">
      <c r="B356" s="1"/>
      <c r="C356" s="1"/>
      <c r="H356" s="22"/>
      <c r="J356" s="1"/>
      <c r="K356" s="1"/>
      <c r="L356" s="1"/>
      <c r="P356" s="22"/>
      <c r="R356" s="1"/>
      <c r="S356" s="1"/>
      <c r="X356" s="22"/>
      <c r="Z356" s="1"/>
      <c r="AA356" s="1"/>
      <c r="AB356" s="50"/>
      <c r="AC356" s="50"/>
      <c r="AF356" s="22"/>
      <c r="AH356" s="1"/>
      <c r="AI356" s="1"/>
      <c r="AN356" s="22"/>
    </row>
    <row r="357" spans="2:40" ht="13.5" customHeight="1">
      <c r="B357" s="1"/>
      <c r="C357" s="1"/>
      <c r="H357" s="22"/>
      <c r="J357" s="1"/>
      <c r="K357" s="1"/>
      <c r="L357" s="1"/>
      <c r="P357" s="22"/>
      <c r="R357" s="1"/>
      <c r="S357" s="1"/>
      <c r="X357" s="22"/>
      <c r="Z357" s="1"/>
      <c r="AA357" s="1"/>
      <c r="AB357" s="50"/>
      <c r="AC357" s="50"/>
      <c r="AF357" s="22"/>
      <c r="AH357" s="1"/>
      <c r="AI357" s="1"/>
      <c r="AN357" s="22"/>
    </row>
    <row r="358" spans="2:40" ht="13.5" customHeight="1">
      <c r="B358" s="1"/>
      <c r="C358" s="1"/>
      <c r="H358" s="22"/>
      <c r="J358" s="1"/>
      <c r="K358" s="1"/>
      <c r="L358" s="1"/>
      <c r="P358" s="22"/>
      <c r="R358" s="1"/>
      <c r="S358" s="1"/>
      <c r="X358" s="22"/>
      <c r="Z358" s="1"/>
      <c r="AA358" s="1"/>
      <c r="AB358" s="50"/>
      <c r="AC358" s="50"/>
      <c r="AF358" s="22"/>
      <c r="AH358" s="1"/>
      <c r="AI358" s="1"/>
      <c r="AN358" s="22"/>
    </row>
    <row r="359" spans="2:40" ht="13.5" customHeight="1">
      <c r="B359" s="1"/>
      <c r="C359" s="1"/>
      <c r="H359" s="22"/>
      <c r="J359" s="1"/>
      <c r="K359" s="1"/>
      <c r="L359" s="1"/>
      <c r="P359" s="22"/>
      <c r="R359" s="1"/>
      <c r="S359" s="1"/>
      <c r="X359" s="22"/>
      <c r="Z359" s="1"/>
      <c r="AA359" s="1"/>
      <c r="AB359" s="50"/>
      <c r="AC359" s="50"/>
      <c r="AF359" s="22"/>
      <c r="AH359" s="1"/>
      <c r="AI359" s="1"/>
      <c r="AN359" s="22"/>
    </row>
    <row r="360" spans="2:40" ht="13.5" customHeight="1">
      <c r="B360" s="1"/>
      <c r="C360" s="1"/>
      <c r="H360" s="22"/>
      <c r="J360" s="1"/>
      <c r="K360" s="1"/>
      <c r="L360" s="1"/>
      <c r="P360" s="22"/>
      <c r="R360" s="1"/>
      <c r="S360" s="1"/>
      <c r="X360" s="22"/>
      <c r="Z360" s="1"/>
      <c r="AA360" s="1"/>
      <c r="AB360" s="50"/>
      <c r="AC360" s="50"/>
      <c r="AF360" s="22"/>
      <c r="AH360" s="1"/>
      <c r="AI360" s="1"/>
      <c r="AN360" s="22"/>
    </row>
    <row r="361" spans="2:40" ht="13.5" customHeight="1">
      <c r="B361" s="1"/>
      <c r="C361" s="1"/>
      <c r="H361" s="22"/>
      <c r="J361" s="1"/>
      <c r="K361" s="1"/>
      <c r="L361" s="1"/>
      <c r="P361" s="22"/>
      <c r="R361" s="1"/>
      <c r="S361" s="1"/>
      <c r="X361" s="22"/>
      <c r="Z361" s="1"/>
      <c r="AA361" s="1"/>
      <c r="AB361" s="50"/>
      <c r="AC361" s="50"/>
      <c r="AF361" s="22"/>
      <c r="AH361" s="1"/>
      <c r="AI361" s="1"/>
      <c r="AN361" s="22"/>
    </row>
    <row r="362" spans="2:40" ht="13.5" customHeight="1">
      <c r="B362" s="1"/>
      <c r="C362" s="1"/>
      <c r="H362" s="22"/>
      <c r="J362" s="1"/>
      <c r="K362" s="1"/>
      <c r="L362" s="1"/>
      <c r="P362" s="22"/>
      <c r="R362" s="1"/>
      <c r="S362" s="1"/>
      <c r="X362" s="22"/>
      <c r="Z362" s="1"/>
      <c r="AA362" s="1"/>
      <c r="AB362" s="50"/>
      <c r="AC362" s="50"/>
      <c r="AF362" s="22"/>
      <c r="AH362" s="1"/>
      <c r="AI362" s="1"/>
      <c r="AN362" s="22"/>
    </row>
    <row r="363" spans="2:40" ht="13.5" customHeight="1">
      <c r="B363" s="1"/>
      <c r="C363" s="1"/>
      <c r="H363" s="22"/>
      <c r="J363" s="1"/>
      <c r="K363" s="1"/>
      <c r="L363" s="1"/>
      <c r="P363" s="22"/>
      <c r="R363" s="1"/>
      <c r="S363" s="1"/>
      <c r="X363" s="22"/>
      <c r="Z363" s="1"/>
      <c r="AA363" s="1"/>
      <c r="AB363" s="50"/>
      <c r="AC363" s="50"/>
      <c r="AF363" s="22"/>
      <c r="AH363" s="1"/>
      <c r="AI363" s="1"/>
      <c r="AN363" s="22"/>
    </row>
    <row r="364" spans="2:40" ht="13.5" customHeight="1">
      <c r="B364" s="1"/>
      <c r="C364" s="1"/>
      <c r="H364" s="22"/>
      <c r="J364" s="1"/>
      <c r="K364" s="1"/>
      <c r="L364" s="1"/>
      <c r="P364" s="22"/>
      <c r="R364" s="1"/>
      <c r="S364" s="1"/>
      <c r="X364" s="22"/>
      <c r="Z364" s="1"/>
      <c r="AA364" s="1"/>
      <c r="AB364" s="50"/>
      <c r="AC364" s="50"/>
      <c r="AF364" s="22"/>
      <c r="AH364" s="1"/>
      <c r="AI364" s="1"/>
      <c r="AN364" s="22"/>
    </row>
    <row r="365" spans="2:40" ht="13.5" customHeight="1">
      <c r="B365" s="1"/>
      <c r="C365" s="1"/>
      <c r="H365" s="22"/>
      <c r="J365" s="1"/>
      <c r="K365" s="1"/>
      <c r="L365" s="1"/>
      <c r="P365" s="22"/>
      <c r="R365" s="1"/>
      <c r="S365" s="1"/>
      <c r="X365" s="22"/>
      <c r="Z365" s="1"/>
      <c r="AA365" s="1"/>
      <c r="AB365" s="50"/>
      <c r="AC365" s="50"/>
      <c r="AF365" s="22"/>
      <c r="AH365" s="1"/>
      <c r="AI365" s="1"/>
      <c r="AN365" s="22"/>
    </row>
    <row r="366" spans="2:40" ht="13.5" customHeight="1">
      <c r="B366" s="1"/>
      <c r="C366" s="1"/>
      <c r="H366" s="22"/>
      <c r="J366" s="1"/>
      <c r="K366" s="1"/>
      <c r="L366" s="1"/>
      <c r="P366" s="22"/>
      <c r="R366" s="1"/>
      <c r="S366" s="1"/>
      <c r="X366" s="22"/>
      <c r="Z366" s="1"/>
      <c r="AA366" s="1"/>
      <c r="AB366" s="50"/>
      <c r="AC366" s="50"/>
      <c r="AF366" s="22"/>
      <c r="AH366" s="1"/>
      <c r="AI366" s="1"/>
      <c r="AN366" s="22"/>
    </row>
    <row r="367" spans="2:40" ht="13.5" customHeight="1">
      <c r="B367" s="1"/>
      <c r="C367" s="1"/>
      <c r="H367" s="22"/>
      <c r="J367" s="1"/>
      <c r="K367" s="1"/>
      <c r="L367" s="1"/>
      <c r="P367" s="22"/>
      <c r="R367" s="1"/>
      <c r="S367" s="1"/>
      <c r="X367" s="22"/>
      <c r="Z367" s="1"/>
      <c r="AA367" s="1"/>
      <c r="AB367" s="50"/>
      <c r="AC367" s="50"/>
      <c r="AF367" s="22"/>
      <c r="AH367" s="1"/>
      <c r="AI367" s="1"/>
      <c r="AN367" s="22"/>
    </row>
    <row r="368" spans="2:40" ht="13.5" customHeight="1">
      <c r="B368" s="1"/>
      <c r="C368" s="1"/>
      <c r="H368" s="22"/>
      <c r="J368" s="1"/>
      <c r="K368" s="1"/>
      <c r="L368" s="1"/>
      <c r="P368" s="22"/>
      <c r="R368" s="1"/>
      <c r="S368" s="1"/>
      <c r="X368" s="22"/>
      <c r="Z368" s="1"/>
      <c r="AA368" s="1"/>
      <c r="AB368" s="50"/>
      <c r="AC368" s="50"/>
      <c r="AF368" s="22"/>
      <c r="AH368" s="1"/>
      <c r="AI368" s="1"/>
      <c r="AN368" s="22"/>
    </row>
    <row r="369" spans="2:40" ht="13.5" customHeight="1">
      <c r="B369" s="1"/>
      <c r="C369" s="1"/>
      <c r="H369" s="22"/>
      <c r="J369" s="1"/>
      <c r="K369" s="1"/>
      <c r="L369" s="1"/>
      <c r="P369" s="22"/>
      <c r="R369" s="1"/>
      <c r="S369" s="1"/>
      <c r="X369" s="22"/>
      <c r="Z369" s="1"/>
      <c r="AA369" s="1"/>
      <c r="AB369" s="50"/>
      <c r="AC369" s="50"/>
      <c r="AF369" s="22"/>
      <c r="AH369" s="1"/>
      <c r="AI369" s="1"/>
      <c r="AN369" s="22"/>
    </row>
    <row r="370" spans="2:40" ht="13.5" customHeight="1">
      <c r="B370" s="1"/>
      <c r="C370" s="1"/>
      <c r="H370" s="22"/>
      <c r="J370" s="1"/>
      <c r="K370" s="1"/>
      <c r="L370" s="1"/>
      <c r="P370" s="22"/>
      <c r="R370" s="1"/>
      <c r="S370" s="1"/>
      <c r="X370" s="22"/>
      <c r="Z370" s="1"/>
      <c r="AA370" s="1"/>
      <c r="AB370" s="50"/>
      <c r="AC370" s="50"/>
      <c r="AF370" s="22"/>
      <c r="AH370" s="1"/>
      <c r="AI370" s="1"/>
      <c r="AN370" s="22"/>
    </row>
    <row r="371" spans="2:40" ht="13.5" customHeight="1">
      <c r="B371" s="1"/>
      <c r="C371" s="1"/>
      <c r="H371" s="22"/>
      <c r="J371" s="1"/>
      <c r="K371" s="1"/>
      <c r="L371" s="1"/>
      <c r="P371" s="22"/>
      <c r="R371" s="1"/>
      <c r="S371" s="1"/>
      <c r="X371" s="22"/>
      <c r="Z371" s="1"/>
      <c r="AA371" s="1"/>
      <c r="AB371" s="50"/>
      <c r="AC371" s="50"/>
      <c r="AF371" s="22"/>
      <c r="AH371" s="1"/>
      <c r="AI371" s="1"/>
      <c r="AN371" s="22"/>
    </row>
    <row r="372" spans="2:40" ht="13.5" customHeight="1">
      <c r="B372" s="1"/>
      <c r="C372" s="1"/>
      <c r="H372" s="22"/>
      <c r="J372" s="1"/>
      <c r="K372" s="1"/>
      <c r="L372" s="1"/>
      <c r="P372" s="22"/>
      <c r="R372" s="1"/>
      <c r="S372" s="1"/>
      <c r="X372" s="22"/>
      <c r="Z372" s="1"/>
      <c r="AA372" s="1"/>
      <c r="AB372" s="50"/>
      <c r="AC372" s="50"/>
      <c r="AF372" s="22"/>
      <c r="AH372" s="1"/>
      <c r="AI372" s="1"/>
      <c r="AN372" s="22"/>
    </row>
    <row r="373" spans="2:40" ht="13.5" customHeight="1">
      <c r="B373" s="1"/>
      <c r="C373" s="1"/>
      <c r="H373" s="22"/>
      <c r="J373" s="1"/>
      <c r="K373" s="1"/>
      <c r="L373" s="1"/>
      <c r="P373" s="22"/>
      <c r="R373" s="1"/>
      <c r="S373" s="1"/>
      <c r="X373" s="22"/>
      <c r="Z373" s="1"/>
      <c r="AA373" s="1"/>
      <c r="AB373" s="50"/>
      <c r="AC373" s="50"/>
      <c r="AF373" s="22"/>
      <c r="AH373" s="1"/>
      <c r="AI373" s="1"/>
      <c r="AN373" s="22"/>
    </row>
    <row r="374" spans="2:40" ht="13.5" customHeight="1">
      <c r="B374" s="1"/>
      <c r="C374" s="1"/>
      <c r="H374" s="22"/>
      <c r="J374" s="1"/>
      <c r="K374" s="1"/>
      <c r="L374" s="1"/>
      <c r="P374" s="22"/>
      <c r="R374" s="1"/>
      <c r="S374" s="1"/>
      <c r="X374" s="22"/>
      <c r="Z374" s="1"/>
      <c r="AA374" s="1"/>
      <c r="AB374" s="50"/>
      <c r="AC374" s="50"/>
      <c r="AF374" s="22"/>
      <c r="AH374" s="1"/>
      <c r="AI374" s="1"/>
      <c r="AN374" s="22"/>
    </row>
    <row r="375" spans="2:40" ht="13.5" customHeight="1">
      <c r="B375" s="1"/>
      <c r="C375" s="1"/>
      <c r="H375" s="22"/>
      <c r="J375" s="1"/>
      <c r="K375" s="1"/>
      <c r="L375" s="1"/>
      <c r="P375" s="22"/>
      <c r="R375" s="1"/>
      <c r="S375" s="1"/>
      <c r="X375" s="22"/>
      <c r="Z375" s="1"/>
      <c r="AA375" s="1"/>
      <c r="AB375" s="50"/>
      <c r="AC375" s="50"/>
      <c r="AF375" s="22"/>
      <c r="AH375" s="1"/>
      <c r="AI375" s="1"/>
      <c r="AN375" s="22"/>
    </row>
    <row r="376" spans="2:40" ht="13.5" customHeight="1">
      <c r="B376" s="1"/>
      <c r="C376" s="1"/>
      <c r="H376" s="22"/>
      <c r="J376" s="1"/>
      <c r="K376" s="1"/>
      <c r="L376" s="1"/>
      <c r="P376" s="22"/>
      <c r="R376" s="1"/>
      <c r="S376" s="1"/>
      <c r="X376" s="22"/>
      <c r="Z376" s="1"/>
      <c r="AA376" s="1"/>
      <c r="AB376" s="50"/>
      <c r="AC376" s="50"/>
      <c r="AF376" s="22"/>
      <c r="AH376" s="1"/>
      <c r="AI376" s="1"/>
      <c r="AN376" s="22"/>
    </row>
    <row r="377" spans="2:40" ht="13.5" customHeight="1">
      <c r="B377" s="1"/>
      <c r="C377" s="1"/>
      <c r="H377" s="22"/>
      <c r="J377" s="1"/>
      <c r="K377" s="1"/>
      <c r="L377" s="1"/>
      <c r="P377" s="22"/>
      <c r="R377" s="1"/>
      <c r="S377" s="1"/>
      <c r="X377" s="22"/>
      <c r="Z377" s="1"/>
      <c r="AA377" s="1"/>
      <c r="AB377" s="50"/>
      <c r="AC377" s="50"/>
      <c r="AF377" s="22"/>
      <c r="AH377" s="1"/>
      <c r="AI377" s="1"/>
      <c r="AN377" s="22"/>
    </row>
    <row r="378" spans="2:40" ht="13.5" customHeight="1">
      <c r="B378" s="1"/>
      <c r="C378" s="1"/>
      <c r="H378" s="22"/>
      <c r="J378" s="1"/>
      <c r="K378" s="1"/>
      <c r="L378" s="1"/>
      <c r="P378" s="22"/>
      <c r="R378" s="1"/>
      <c r="S378" s="1"/>
      <c r="X378" s="22"/>
      <c r="Z378" s="1"/>
      <c r="AA378" s="1"/>
      <c r="AB378" s="50"/>
      <c r="AC378" s="50"/>
      <c r="AF378" s="22"/>
      <c r="AH378" s="1"/>
      <c r="AI378" s="1"/>
      <c r="AN378" s="22"/>
    </row>
    <row r="379" spans="2:40" ht="13.5" customHeight="1">
      <c r="B379" s="1"/>
      <c r="C379" s="1"/>
      <c r="H379" s="22"/>
      <c r="J379" s="1"/>
      <c r="K379" s="1"/>
      <c r="L379" s="1"/>
      <c r="P379" s="22"/>
      <c r="R379" s="1"/>
      <c r="S379" s="1"/>
      <c r="X379" s="22"/>
      <c r="Z379" s="1"/>
      <c r="AA379" s="1"/>
      <c r="AB379" s="50"/>
      <c r="AC379" s="50"/>
      <c r="AF379" s="22"/>
      <c r="AH379" s="1"/>
      <c r="AI379" s="1"/>
      <c r="AN379" s="22"/>
    </row>
    <row r="380" spans="2:40" ht="13.5" customHeight="1">
      <c r="B380" s="1"/>
      <c r="C380" s="1"/>
      <c r="H380" s="22"/>
      <c r="J380" s="1"/>
      <c r="K380" s="1"/>
      <c r="L380" s="1"/>
      <c r="P380" s="22"/>
      <c r="R380" s="1"/>
      <c r="S380" s="1"/>
      <c r="X380" s="22"/>
      <c r="Z380" s="1"/>
      <c r="AA380" s="1"/>
      <c r="AB380" s="50"/>
      <c r="AC380" s="50"/>
      <c r="AF380" s="22"/>
      <c r="AH380" s="1"/>
      <c r="AI380" s="1"/>
      <c r="AN380" s="22"/>
    </row>
    <row r="381" spans="2:40" ht="13.5" customHeight="1">
      <c r="B381" s="1"/>
      <c r="C381" s="1"/>
      <c r="H381" s="22"/>
      <c r="J381" s="1"/>
      <c r="K381" s="1"/>
      <c r="L381" s="1"/>
      <c r="P381" s="22"/>
      <c r="R381" s="1"/>
      <c r="S381" s="1"/>
      <c r="X381" s="22"/>
      <c r="Z381" s="1"/>
      <c r="AA381" s="1"/>
      <c r="AB381" s="50"/>
      <c r="AC381" s="50"/>
      <c r="AF381" s="22"/>
      <c r="AH381" s="1"/>
      <c r="AI381" s="1"/>
      <c r="AN381" s="22"/>
    </row>
    <row r="382" spans="2:40" ht="13.5" customHeight="1">
      <c r="B382" s="1"/>
      <c r="C382" s="1"/>
      <c r="H382" s="22"/>
      <c r="J382" s="1"/>
      <c r="K382" s="1"/>
      <c r="L382" s="1"/>
      <c r="P382" s="22"/>
      <c r="R382" s="1"/>
      <c r="S382" s="1"/>
      <c r="X382" s="22"/>
      <c r="Z382" s="1"/>
      <c r="AA382" s="1"/>
      <c r="AB382" s="50"/>
      <c r="AC382" s="50"/>
      <c r="AF382" s="22"/>
      <c r="AH382" s="1"/>
      <c r="AI382" s="1"/>
      <c r="AN382" s="22"/>
    </row>
    <row r="383" spans="2:40" ht="13.5" customHeight="1">
      <c r="B383" s="1"/>
      <c r="C383" s="1"/>
      <c r="H383" s="22"/>
      <c r="J383" s="1"/>
      <c r="K383" s="1"/>
      <c r="L383" s="1"/>
      <c r="P383" s="22"/>
      <c r="R383" s="1"/>
      <c r="S383" s="1"/>
      <c r="X383" s="22"/>
      <c r="Z383" s="1"/>
      <c r="AA383" s="1"/>
      <c r="AB383" s="50"/>
      <c r="AC383" s="50"/>
      <c r="AF383" s="22"/>
      <c r="AH383" s="1"/>
      <c r="AI383" s="1"/>
      <c r="AN383" s="22"/>
    </row>
    <row r="384" spans="2:40" ht="13.5" customHeight="1">
      <c r="B384" s="1"/>
      <c r="C384" s="1"/>
      <c r="H384" s="22"/>
      <c r="J384" s="1"/>
      <c r="K384" s="1"/>
      <c r="L384" s="1"/>
      <c r="P384" s="22"/>
      <c r="R384" s="1"/>
      <c r="S384" s="1"/>
      <c r="X384" s="22"/>
      <c r="Z384" s="1"/>
      <c r="AA384" s="1"/>
      <c r="AB384" s="50"/>
      <c r="AC384" s="50"/>
      <c r="AF384" s="22"/>
      <c r="AH384" s="1"/>
      <c r="AI384" s="1"/>
      <c r="AN384" s="22"/>
    </row>
    <row r="385" spans="2:40" ht="13.5" customHeight="1">
      <c r="B385" s="1"/>
      <c r="C385" s="1"/>
      <c r="H385" s="22"/>
      <c r="J385" s="1"/>
      <c r="K385" s="1"/>
      <c r="L385" s="1"/>
      <c r="P385" s="22"/>
      <c r="R385" s="1"/>
      <c r="S385" s="1"/>
      <c r="X385" s="22"/>
      <c r="Z385" s="1"/>
      <c r="AA385" s="1"/>
      <c r="AB385" s="50"/>
      <c r="AC385" s="50"/>
      <c r="AF385" s="22"/>
      <c r="AH385" s="1"/>
      <c r="AI385" s="1"/>
      <c r="AN385" s="22"/>
    </row>
    <row r="386" spans="2:40" ht="13.5" customHeight="1">
      <c r="B386" s="1"/>
      <c r="C386" s="1"/>
      <c r="H386" s="22"/>
      <c r="J386" s="1"/>
      <c r="K386" s="1"/>
      <c r="L386" s="1"/>
      <c r="P386" s="22"/>
      <c r="R386" s="1"/>
      <c r="S386" s="1"/>
      <c r="X386" s="22"/>
      <c r="Z386" s="1"/>
      <c r="AA386" s="1"/>
      <c r="AB386" s="50"/>
      <c r="AC386" s="50"/>
      <c r="AF386" s="22"/>
      <c r="AH386" s="1"/>
      <c r="AI386" s="1"/>
      <c r="AN386" s="22"/>
    </row>
    <row r="387" spans="2:40" ht="13.5" customHeight="1">
      <c r="B387" s="1"/>
      <c r="C387" s="1"/>
      <c r="H387" s="22"/>
      <c r="J387" s="1"/>
      <c r="K387" s="1"/>
      <c r="L387" s="1"/>
      <c r="P387" s="22"/>
      <c r="R387" s="1"/>
      <c r="S387" s="1"/>
      <c r="X387" s="22"/>
      <c r="Z387" s="1"/>
      <c r="AA387" s="1"/>
      <c r="AB387" s="50"/>
      <c r="AC387" s="50"/>
      <c r="AF387" s="22"/>
      <c r="AH387" s="1"/>
      <c r="AI387" s="1"/>
      <c r="AN387" s="22"/>
    </row>
    <row r="388" spans="2:40" ht="13.5" customHeight="1">
      <c r="B388" s="1"/>
      <c r="C388" s="1"/>
      <c r="H388" s="22"/>
      <c r="J388" s="1"/>
      <c r="K388" s="1"/>
      <c r="L388" s="1"/>
      <c r="P388" s="22"/>
      <c r="R388" s="1"/>
      <c r="S388" s="1"/>
      <c r="X388" s="22"/>
      <c r="Z388" s="1"/>
      <c r="AA388" s="1"/>
      <c r="AB388" s="50"/>
      <c r="AC388" s="50"/>
      <c r="AF388" s="22"/>
      <c r="AH388" s="1"/>
      <c r="AI388" s="1"/>
      <c r="AN388" s="22"/>
    </row>
    <row r="389" spans="2:40" ht="13.5" customHeight="1">
      <c r="B389" s="1"/>
      <c r="C389" s="1"/>
      <c r="H389" s="22"/>
      <c r="J389" s="1"/>
      <c r="K389" s="1"/>
      <c r="L389" s="1"/>
      <c r="P389" s="22"/>
      <c r="R389" s="1"/>
      <c r="S389" s="1"/>
      <c r="X389" s="22"/>
      <c r="Z389" s="1"/>
      <c r="AA389" s="1"/>
      <c r="AB389" s="50"/>
      <c r="AC389" s="50"/>
      <c r="AF389" s="22"/>
      <c r="AH389" s="1"/>
      <c r="AI389" s="1"/>
      <c r="AN389" s="22"/>
    </row>
    <row r="390" spans="2:40" ht="13.5" customHeight="1">
      <c r="B390" s="1"/>
      <c r="C390" s="1"/>
      <c r="H390" s="22"/>
      <c r="J390" s="1"/>
      <c r="K390" s="1"/>
      <c r="L390" s="1"/>
      <c r="P390" s="22"/>
      <c r="R390" s="1"/>
      <c r="S390" s="1"/>
      <c r="X390" s="22"/>
      <c r="Z390" s="1"/>
      <c r="AA390" s="1"/>
      <c r="AB390" s="50"/>
      <c r="AC390" s="50"/>
      <c r="AF390" s="22"/>
      <c r="AH390" s="1"/>
      <c r="AI390" s="1"/>
      <c r="AN390" s="22"/>
    </row>
    <row r="391" spans="2:40" ht="13.5" customHeight="1">
      <c r="B391" s="1"/>
      <c r="C391" s="1"/>
      <c r="H391" s="22"/>
      <c r="J391" s="1"/>
      <c r="K391" s="1"/>
      <c r="L391" s="1"/>
      <c r="P391" s="22"/>
      <c r="R391" s="1"/>
      <c r="S391" s="1"/>
      <c r="X391" s="22"/>
      <c r="Z391" s="1"/>
      <c r="AA391" s="1"/>
      <c r="AB391" s="50"/>
      <c r="AC391" s="50"/>
      <c r="AF391" s="22"/>
      <c r="AH391" s="1"/>
      <c r="AI391" s="1"/>
      <c r="AN391" s="22"/>
    </row>
    <row r="392" spans="2:40" ht="13.5" customHeight="1">
      <c r="B392" s="1"/>
      <c r="C392" s="1"/>
      <c r="H392" s="22"/>
      <c r="J392" s="1"/>
      <c r="K392" s="1"/>
      <c r="L392" s="1"/>
      <c r="P392" s="22"/>
      <c r="R392" s="1"/>
      <c r="S392" s="1"/>
      <c r="X392" s="22"/>
      <c r="Z392" s="1"/>
      <c r="AA392" s="1"/>
      <c r="AB392" s="50"/>
      <c r="AC392" s="50"/>
      <c r="AF392" s="22"/>
      <c r="AH392" s="1"/>
      <c r="AI392" s="1"/>
      <c r="AN392" s="22"/>
    </row>
    <row r="393" spans="2:40" ht="13.5" customHeight="1">
      <c r="B393" s="1"/>
      <c r="C393" s="1"/>
      <c r="H393" s="22"/>
      <c r="J393" s="1"/>
      <c r="K393" s="1"/>
      <c r="L393" s="1"/>
      <c r="P393" s="22"/>
      <c r="R393" s="1"/>
      <c r="S393" s="1"/>
      <c r="X393" s="22"/>
      <c r="Z393" s="1"/>
      <c r="AA393" s="1"/>
      <c r="AB393" s="50"/>
      <c r="AC393" s="50"/>
      <c r="AF393" s="22"/>
      <c r="AH393" s="1"/>
      <c r="AI393" s="1"/>
      <c r="AN393" s="22"/>
    </row>
    <row r="394" spans="2:40" ht="13.5" customHeight="1">
      <c r="B394" s="1"/>
      <c r="C394" s="1"/>
      <c r="H394" s="22"/>
      <c r="J394" s="1"/>
      <c r="K394" s="1"/>
      <c r="L394" s="1"/>
      <c r="P394" s="22"/>
      <c r="R394" s="1"/>
      <c r="S394" s="1"/>
      <c r="X394" s="22"/>
      <c r="Z394" s="1"/>
      <c r="AA394" s="1"/>
      <c r="AB394" s="50"/>
      <c r="AC394" s="50"/>
      <c r="AF394" s="22"/>
      <c r="AH394" s="1"/>
      <c r="AI394" s="1"/>
      <c r="AN394" s="22"/>
    </row>
    <row r="395" spans="2:40" ht="13.5" customHeight="1">
      <c r="B395" s="1"/>
      <c r="C395" s="1"/>
      <c r="H395" s="22"/>
      <c r="J395" s="1"/>
      <c r="K395" s="1"/>
      <c r="L395" s="1"/>
      <c r="P395" s="22"/>
      <c r="R395" s="1"/>
      <c r="S395" s="1"/>
      <c r="X395" s="22"/>
      <c r="Z395" s="1"/>
      <c r="AA395" s="1"/>
      <c r="AB395" s="50"/>
      <c r="AC395" s="50"/>
      <c r="AF395" s="22"/>
      <c r="AH395" s="1"/>
      <c r="AI395" s="1"/>
      <c r="AN395" s="22"/>
    </row>
    <row r="396" spans="2:40" ht="13.5" customHeight="1">
      <c r="B396" s="1"/>
      <c r="C396" s="1"/>
      <c r="H396" s="22"/>
      <c r="J396" s="1"/>
      <c r="K396" s="1"/>
      <c r="L396" s="1"/>
      <c r="P396" s="22"/>
      <c r="R396" s="1"/>
      <c r="S396" s="1"/>
      <c r="X396" s="22"/>
      <c r="Z396" s="1"/>
      <c r="AA396" s="1"/>
      <c r="AB396" s="50"/>
      <c r="AC396" s="50"/>
      <c r="AF396" s="22"/>
      <c r="AH396" s="1"/>
      <c r="AI396" s="1"/>
      <c r="AN396" s="22"/>
    </row>
    <row r="397" spans="2:40" ht="13.5" customHeight="1">
      <c r="B397" s="1"/>
      <c r="C397" s="1"/>
      <c r="H397" s="22"/>
      <c r="J397" s="1"/>
      <c r="K397" s="1"/>
      <c r="L397" s="1"/>
      <c r="P397" s="22"/>
      <c r="R397" s="1"/>
      <c r="S397" s="1"/>
      <c r="X397" s="22"/>
      <c r="Z397" s="1"/>
      <c r="AA397" s="1"/>
      <c r="AB397" s="50"/>
      <c r="AC397" s="50"/>
      <c r="AF397" s="22"/>
      <c r="AH397" s="1"/>
      <c r="AI397" s="1"/>
      <c r="AN397" s="22"/>
    </row>
    <row r="398" spans="2:40" ht="13.5" customHeight="1">
      <c r="B398" s="1"/>
      <c r="C398" s="1"/>
      <c r="H398" s="22"/>
      <c r="J398" s="1"/>
      <c r="K398" s="1"/>
      <c r="L398" s="1"/>
      <c r="P398" s="22"/>
      <c r="R398" s="1"/>
      <c r="S398" s="1"/>
      <c r="X398" s="22"/>
      <c r="Z398" s="1"/>
      <c r="AA398" s="1"/>
      <c r="AB398" s="50"/>
      <c r="AC398" s="50"/>
      <c r="AF398" s="22"/>
      <c r="AH398" s="1"/>
      <c r="AI398" s="1"/>
      <c r="AN398" s="22"/>
    </row>
    <row r="399" spans="2:40" ht="13.5" customHeight="1">
      <c r="B399" s="1"/>
      <c r="C399" s="1"/>
      <c r="H399" s="22"/>
      <c r="J399" s="1"/>
      <c r="K399" s="1"/>
      <c r="L399" s="1"/>
      <c r="P399" s="22"/>
      <c r="R399" s="1"/>
      <c r="S399" s="1"/>
      <c r="X399" s="22"/>
      <c r="Z399" s="1"/>
      <c r="AA399" s="1"/>
      <c r="AB399" s="50"/>
      <c r="AC399" s="50"/>
      <c r="AF399" s="22"/>
      <c r="AH399" s="1"/>
      <c r="AI399" s="1"/>
      <c r="AN399" s="22"/>
    </row>
    <row r="400" spans="2:40" ht="13.5" customHeight="1">
      <c r="B400" s="1"/>
      <c r="C400" s="1"/>
      <c r="H400" s="22"/>
      <c r="J400" s="1"/>
      <c r="K400" s="1"/>
      <c r="L400" s="1"/>
      <c r="P400" s="22"/>
      <c r="R400" s="1"/>
      <c r="S400" s="1"/>
      <c r="X400" s="22"/>
      <c r="Z400" s="1"/>
      <c r="AA400" s="1"/>
      <c r="AB400" s="50"/>
      <c r="AC400" s="50"/>
      <c r="AF400" s="22"/>
      <c r="AH400" s="1"/>
      <c r="AI400" s="1"/>
      <c r="AN400" s="22"/>
    </row>
    <row r="401" spans="2:40" ht="13.5" customHeight="1">
      <c r="B401" s="1"/>
      <c r="C401" s="1"/>
      <c r="H401" s="22"/>
      <c r="J401" s="1"/>
      <c r="K401" s="1"/>
      <c r="L401" s="1"/>
      <c r="P401" s="22"/>
      <c r="R401" s="1"/>
      <c r="S401" s="1"/>
      <c r="X401" s="22"/>
      <c r="Z401" s="1"/>
      <c r="AA401" s="1"/>
      <c r="AB401" s="50"/>
      <c r="AC401" s="50"/>
      <c r="AF401" s="22"/>
      <c r="AH401" s="1"/>
      <c r="AI401" s="1"/>
      <c r="AN401" s="22"/>
    </row>
    <row r="402" spans="2:40" ht="13.5" customHeight="1">
      <c r="B402" s="1"/>
      <c r="C402" s="1"/>
      <c r="H402" s="22"/>
      <c r="J402" s="1"/>
      <c r="K402" s="1"/>
      <c r="L402" s="1"/>
      <c r="P402" s="22"/>
      <c r="R402" s="1"/>
      <c r="S402" s="1"/>
      <c r="X402" s="22"/>
      <c r="Z402" s="1"/>
      <c r="AA402" s="1"/>
      <c r="AB402" s="50"/>
      <c r="AC402" s="50"/>
      <c r="AF402" s="22"/>
      <c r="AH402" s="1"/>
      <c r="AI402" s="1"/>
      <c r="AN402" s="22"/>
    </row>
    <row r="403" spans="2:40" ht="13.5" customHeight="1">
      <c r="B403" s="1"/>
      <c r="C403" s="1"/>
      <c r="H403" s="22"/>
      <c r="J403" s="1"/>
      <c r="K403" s="1"/>
      <c r="L403" s="1"/>
      <c r="P403" s="22"/>
      <c r="R403" s="1"/>
      <c r="S403" s="1"/>
      <c r="X403" s="22"/>
      <c r="Z403" s="1"/>
      <c r="AA403" s="1"/>
      <c r="AB403" s="50"/>
      <c r="AC403" s="50"/>
      <c r="AF403" s="22"/>
      <c r="AH403" s="1"/>
      <c r="AI403" s="1"/>
      <c r="AN403" s="22"/>
    </row>
    <row r="404" spans="2:40" ht="13.5" customHeight="1">
      <c r="B404" s="1"/>
      <c r="C404" s="1"/>
      <c r="H404" s="22"/>
      <c r="J404" s="1"/>
      <c r="K404" s="1"/>
      <c r="L404" s="1"/>
      <c r="P404" s="22"/>
      <c r="R404" s="1"/>
      <c r="S404" s="1"/>
      <c r="X404" s="22"/>
      <c r="Z404" s="1"/>
      <c r="AA404" s="1"/>
      <c r="AB404" s="50"/>
      <c r="AC404" s="50"/>
      <c r="AF404" s="22"/>
      <c r="AH404" s="1"/>
      <c r="AI404" s="1"/>
      <c r="AN404" s="22"/>
    </row>
    <row r="405" spans="2:40" ht="13.5" customHeight="1">
      <c r="B405" s="1"/>
      <c r="C405" s="1"/>
      <c r="H405" s="22"/>
      <c r="J405" s="1"/>
      <c r="K405" s="1"/>
      <c r="L405" s="1"/>
      <c r="P405" s="22"/>
      <c r="R405" s="1"/>
      <c r="S405" s="1"/>
      <c r="X405" s="22"/>
      <c r="Z405" s="1"/>
      <c r="AA405" s="1"/>
      <c r="AB405" s="50"/>
      <c r="AC405" s="50"/>
      <c r="AF405" s="22"/>
      <c r="AH405" s="1"/>
      <c r="AI405" s="1"/>
      <c r="AN405" s="22"/>
    </row>
    <row r="406" spans="2:40" ht="13.5" customHeight="1">
      <c r="B406" s="1"/>
      <c r="C406" s="1"/>
      <c r="H406" s="22"/>
      <c r="J406" s="1"/>
      <c r="K406" s="1"/>
      <c r="L406" s="1"/>
      <c r="P406" s="22"/>
      <c r="R406" s="1"/>
      <c r="S406" s="1"/>
      <c r="X406" s="22"/>
      <c r="Z406" s="1"/>
      <c r="AA406" s="1"/>
      <c r="AB406" s="50"/>
      <c r="AC406" s="50"/>
      <c r="AF406" s="22"/>
      <c r="AH406" s="1"/>
      <c r="AI406" s="1"/>
      <c r="AN406" s="22"/>
    </row>
    <row r="407" spans="2:40" ht="13.5" customHeight="1">
      <c r="B407" s="1"/>
      <c r="C407" s="1"/>
      <c r="H407" s="22"/>
      <c r="J407" s="1"/>
      <c r="K407" s="1"/>
      <c r="L407" s="1"/>
      <c r="P407" s="22"/>
      <c r="R407" s="1"/>
      <c r="S407" s="1"/>
      <c r="X407" s="22"/>
      <c r="Z407" s="1"/>
      <c r="AA407" s="1"/>
      <c r="AB407" s="50"/>
      <c r="AC407" s="50"/>
      <c r="AF407" s="22"/>
      <c r="AH407" s="1"/>
      <c r="AI407" s="1"/>
      <c r="AN407" s="22"/>
    </row>
    <row r="408" spans="2:40" ht="13.5" customHeight="1">
      <c r="B408" s="1"/>
      <c r="C408" s="1"/>
      <c r="H408" s="22"/>
      <c r="J408" s="1"/>
      <c r="K408" s="1"/>
      <c r="L408" s="1"/>
      <c r="P408" s="22"/>
      <c r="R408" s="1"/>
      <c r="S408" s="1"/>
      <c r="X408" s="22"/>
      <c r="Z408" s="1"/>
      <c r="AA408" s="1"/>
      <c r="AB408" s="50"/>
      <c r="AC408" s="50"/>
      <c r="AF408" s="22"/>
      <c r="AH408" s="1"/>
      <c r="AI408" s="1"/>
      <c r="AN408" s="22"/>
    </row>
    <row r="409" spans="2:40" ht="13.5" customHeight="1">
      <c r="B409" s="1"/>
      <c r="C409" s="1"/>
      <c r="H409" s="22"/>
      <c r="J409" s="1"/>
      <c r="K409" s="1"/>
      <c r="L409" s="1"/>
      <c r="P409" s="22"/>
      <c r="R409" s="1"/>
      <c r="S409" s="1"/>
      <c r="X409" s="22"/>
      <c r="Z409" s="1"/>
      <c r="AA409" s="1"/>
      <c r="AB409" s="50"/>
      <c r="AC409" s="50"/>
      <c r="AF409" s="22"/>
      <c r="AH409" s="1"/>
      <c r="AI409" s="1"/>
      <c r="AN409" s="22"/>
    </row>
    <row r="410" spans="2:40" ht="13.5" customHeight="1">
      <c r="B410" s="1"/>
      <c r="C410" s="1"/>
      <c r="H410" s="22"/>
      <c r="J410" s="1"/>
      <c r="K410" s="1"/>
      <c r="L410" s="1"/>
      <c r="P410" s="22"/>
      <c r="R410" s="1"/>
      <c r="S410" s="1"/>
      <c r="X410" s="22"/>
      <c r="Z410" s="1"/>
      <c r="AA410" s="1"/>
      <c r="AB410" s="50"/>
      <c r="AC410" s="50"/>
      <c r="AF410" s="22"/>
      <c r="AH410" s="1"/>
      <c r="AI410" s="1"/>
      <c r="AN410" s="22"/>
    </row>
    <row r="411" spans="2:40" ht="13.5" customHeight="1">
      <c r="B411" s="1"/>
      <c r="C411" s="1"/>
      <c r="H411" s="22"/>
      <c r="J411" s="1"/>
      <c r="K411" s="1"/>
      <c r="L411" s="1"/>
      <c r="P411" s="22"/>
      <c r="R411" s="1"/>
      <c r="S411" s="1"/>
      <c r="X411" s="22"/>
      <c r="Z411" s="1"/>
      <c r="AA411" s="1"/>
      <c r="AB411" s="50"/>
      <c r="AC411" s="50"/>
      <c r="AF411" s="22"/>
      <c r="AH411" s="1"/>
      <c r="AI411" s="1"/>
      <c r="AN411" s="22"/>
    </row>
    <row r="412" spans="2:40" ht="13.5" customHeight="1">
      <c r="B412" s="1"/>
      <c r="C412" s="1"/>
      <c r="H412" s="22"/>
      <c r="J412" s="1"/>
      <c r="K412" s="1"/>
      <c r="L412" s="1"/>
      <c r="P412" s="22"/>
      <c r="R412" s="1"/>
      <c r="S412" s="1"/>
      <c r="X412" s="22"/>
      <c r="Z412" s="1"/>
      <c r="AA412" s="1"/>
      <c r="AB412" s="50"/>
      <c r="AC412" s="50"/>
      <c r="AF412" s="22"/>
      <c r="AH412" s="1"/>
      <c r="AI412" s="1"/>
      <c r="AN412" s="22"/>
    </row>
    <row r="413" spans="2:40" ht="13.5" customHeight="1">
      <c r="B413" s="1"/>
      <c r="C413" s="1"/>
      <c r="H413" s="22"/>
      <c r="J413" s="1"/>
      <c r="K413" s="1"/>
      <c r="L413" s="1"/>
      <c r="P413" s="22"/>
      <c r="R413" s="1"/>
      <c r="S413" s="1"/>
      <c r="X413" s="22"/>
      <c r="Z413" s="1"/>
      <c r="AA413" s="1"/>
      <c r="AB413" s="50"/>
      <c r="AC413" s="50"/>
      <c r="AF413" s="22"/>
      <c r="AH413" s="1"/>
      <c r="AI413" s="1"/>
      <c r="AN413" s="22"/>
    </row>
    <row r="414" spans="2:40" ht="13.5" customHeight="1">
      <c r="B414" s="1"/>
      <c r="C414" s="1"/>
      <c r="H414" s="22"/>
      <c r="J414" s="1"/>
      <c r="K414" s="1"/>
      <c r="L414" s="1"/>
      <c r="P414" s="22"/>
      <c r="R414" s="1"/>
      <c r="S414" s="1"/>
      <c r="X414" s="22"/>
      <c r="Z414" s="1"/>
      <c r="AA414" s="1"/>
      <c r="AB414" s="50"/>
      <c r="AC414" s="50"/>
      <c r="AF414" s="22"/>
      <c r="AH414" s="1"/>
      <c r="AI414" s="1"/>
      <c r="AN414" s="22"/>
    </row>
    <row r="415" spans="2:40" ht="13.5" customHeight="1">
      <c r="B415" s="1"/>
      <c r="C415" s="1"/>
      <c r="H415" s="22"/>
      <c r="J415" s="1"/>
      <c r="K415" s="1"/>
      <c r="L415" s="1"/>
      <c r="P415" s="22"/>
      <c r="R415" s="1"/>
      <c r="S415" s="1"/>
      <c r="X415" s="22"/>
      <c r="Z415" s="1"/>
      <c r="AA415" s="1"/>
      <c r="AB415" s="50"/>
      <c r="AC415" s="50"/>
      <c r="AF415" s="22"/>
      <c r="AH415" s="1"/>
      <c r="AI415" s="1"/>
      <c r="AN415" s="22"/>
    </row>
    <row r="416" spans="2:40" ht="13.5" customHeight="1">
      <c r="B416" s="1"/>
      <c r="C416" s="1"/>
      <c r="H416" s="22"/>
      <c r="J416" s="1"/>
      <c r="K416" s="1"/>
      <c r="L416" s="1"/>
      <c r="P416" s="22"/>
      <c r="R416" s="1"/>
      <c r="S416" s="1"/>
      <c r="X416" s="22"/>
      <c r="Z416" s="1"/>
      <c r="AA416" s="1"/>
      <c r="AB416" s="50"/>
      <c r="AC416" s="50"/>
      <c r="AF416" s="22"/>
      <c r="AH416" s="1"/>
      <c r="AI416" s="1"/>
      <c r="AN416" s="22"/>
    </row>
    <row r="417" spans="2:40" ht="13.5" customHeight="1">
      <c r="B417" s="1"/>
      <c r="C417" s="1"/>
      <c r="H417" s="22"/>
      <c r="J417" s="1"/>
      <c r="K417" s="1"/>
      <c r="L417" s="1"/>
      <c r="P417" s="22"/>
      <c r="R417" s="1"/>
      <c r="S417" s="1"/>
      <c r="X417" s="22"/>
      <c r="Z417" s="1"/>
      <c r="AA417" s="1"/>
      <c r="AB417" s="50"/>
      <c r="AC417" s="50"/>
      <c r="AF417" s="22"/>
      <c r="AH417" s="1"/>
      <c r="AI417" s="1"/>
      <c r="AN417" s="22"/>
    </row>
    <row r="418" spans="2:40" ht="13.5" customHeight="1">
      <c r="B418" s="1"/>
      <c r="C418" s="1"/>
      <c r="H418" s="22"/>
      <c r="J418" s="1"/>
      <c r="K418" s="1"/>
      <c r="L418" s="1"/>
      <c r="P418" s="22"/>
      <c r="R418" s="1"/>
      <c r="S418" s="1"/>
      <c r="X418" s="22"/>
      <c r="Z418" s="1"/>
      <c r="AA418" s="1"/>
      <c r="AB418" s="50"/>
      <c r="AC418" s="50"/>
      <c r="AF418" s="22"/>
      <c r="AH418" s="1"/>
      <c r="AI418" s="1"/>
      <c r="AN418" s="22"/>
    </row>
    <row r="419" spans="2:40" ht="13.5" customHeight="1">
      <c r="B419" s="1"/>
      <c r="C419" s="1"/>
      <c r="H419" s="22"/>
      <c r="J419" s="1"/>
      <c r="K419" s="1"/>
      <c r="L419" s="1"/>
      <c r="P419" s="22"/>
      <c r="R419" s="1"/>
      <c r="S419" s="1"/>
      <c r="X419" s="22"/>
      <c r="Z419" s="1"/>
      <c r="AA419" s="1"/>
      <c r="AB419" s="50"/>
      <c r="AC419" s="50"/>
      <c r="AF419" s="22"/>
      <c r="AH419" s="1"/>
      <c r="AI419" s="1"/>
      <c r="AN419" s="22"/>
    </row>
    <row r="420" spans="2:40" ht="13.5" customHeight="1">
      <c r="B420" s="1"/>
      <c r="C420" s="1"/>
      <c r="H420" s="22"/>
      <c r="J420" s="1"/>
      <c r="K420" s="1"/>
      <c r="L420" s="1"/>
      <c r="P420" s="22"/>
      <c r="R420" s="1"/>
      <c r="S420" s="1"/>
      <c r="X420" s="22"/>
      <c r="Z420" s="1"/>
      <c r="AA420" s="1"/>
      <c r="AB420" s="50"/>
      <c r="AC420" s="50"/>
      <c r="AF420" s="22"/>
      <c r="AH420" s="1"/>
      <c r="AI420" s="1"/>
      <c r="AN420" s="22"/>
    </row>
    <row r="421" spans="2:40" ht="13.5" customHeight="1">
      <c r="B421" s="1"/>
      <c r="C421" s="1"/>
      <c r="H421" s="22"/>
      <c r="J421" s="1"/>
      <c r="K421" s="1"/>
      <c r="L421" s="1"/>
      <c r="P421" s="22"/>
      <c r="R421" s="1"/>
      <c r="S421" s="1"/>
      <c r="X421" s="22"/>
      <c r="Z421" s="1"/>
      <c r="AA421" s="1"/>
      <c r="AB421" s="50"/>
      <c r="AC421" s="50"/>
      <c r="AF421" s="22"/>
      <c r="AH421" s="1"/>
      <c r="AI421" s="1"/>
      <c r="AN421" s="22"/>
    </row>
    <row r="422" spans="2:40" ht="13.5" customHeight="1">
      <c r="B422" s="1"/>
      <c r="C422" s="1"/>
      <c r="H422" s="22"/>
      <c r="J422" s="1"/>
      <c r="K422" s="1"/>
      <c r="L422" s="1"/>
      <c r="P422" s="22"/>
      <c r="R422" s="1"/>
      <c r="S422" s="1"/>
      <c r="X422" s="22"/>
      <c r="Z422" s="1"/>
      <c r="AA422" s="1"/>
      <c r="AB422" s="50"/>
      <c r="AC422" s="50"/>
      <c r="AF422" s="22"/>
      <c r="AH422" s="1"/>
      <c r="AI422" s="1"/>
      <c r="AN422" s="22"/>
    </row>
    <row r="423" spans="2:40" ht="13.5" customHeight="1">
      <c r="B423" s="1"/>
      <c r="C423" s="1"/>
      <c r="H423" s="22"/>
      <c r="J423" s="1"/>
      <c r="K423" s="1"/>
      <c r="L423" s="1"/>
      <c r="P423" s="22"/>
      <c r="R423" s="1"/>
      <c r="S423" s="1"/>
      <c r="X423" s="22"/>
      <c r="Z423" s="1"/>
      <c r="AA423" s="1"/>
      <c r="AB423" s="50"/>
      <c r="AC423" s="50"/>
      <c r="AF423" s="22"/>
      <c r="AH423" s="1"/>
      <c r="AI423" s="1"/>
      <c r="AN423" s="22"/>
    </row>
    <row r="424" spans="2:40" ht="13.5" customHeight="1">
      <c r="B424" s="1"/>
      <c r="C424" s="1"/>
      <c r="H424" s="22"/>
      <c r="J424" s="1"/>
      <c r="K424" s="1"/>
      <c r="L424" s="1"/>
      <c r="P424" s="22"/>
      <c r="R424" s="1"/>
      <c r="S424" s="1"/>
      <c r="X424" s="22"/>
      <c r="Z424" s="1"/>
      <c r="AA424" s="1"/>
      <c r="AB424" s="50"/>
      <c r="AC424" s="50"/>
      <c r="AF424" s="22"/>
      <c r="AH424" s="1"/>
      <c r="AI424" s="1"/>
      <c r="AN424" s="22"/>
    </row>
    <row r="425" spans="2:40" ht="13.5" customHeight="1">
      <c r="B425" s="1"/>
      <c r="C425" s="1"/>
      <c r="H425" s="22"/>
      <c r="J425" s="1"/>
      <c r="K425" s="1"/>
      <c r="L425" s="1"/>
      <c r="P425" s="22"/>
      <c r="R425" s="1"/>
      <c r="S425" s="1"/>
      <c r="X425" s="22"/>
      <c r="Z425" s="1"/>
      <c r="AA425" s="1"/>
      <c r="AB425" s="50"/>
      <c r="AC425" s="50"/>
      <c r="AF425" s="22"/>
      <c r="AH425" s="1"/>
      <c r="AI425" s="1"/>
      <c r="AN425" s="22"/>
    </row>
    <row r="426" spans="2:40" ht="13.5" customHeight="1">
      <c r="B426" s="1"/>
      <c r="C426" s="1"/>
      <c r="H426" s="22"/>
      <c r="J426" s="1"/>
      <c r="K426" s="1"/>
      <c r="L426" s="1"/>
      <c r="P426" s="22"/>
      <c r="R426" s="1"/>
      <c r="S426" s="1"/>
      <c r="X426" s="22"/>
      <c r="Z426" s="1"/>
      <c r="AA426" s="1"/>
      <c r="AB426" s="50"/>
      <c r="AC426" s="50"/>
      <c r="AF426" s="22"/>
      <c r="AH426" s="1"/>
      <c r="AI426" s="1"/>
      <c r="AN426" s="22"/>
    </row>
    <row r="427" spans="2:40" ht="13.5" customHeight="1">
      <c r="B427" s="1"/>
      <c r="C427" s="1"/>
      <c r="H427" s="22"/>
      <c r="J427" s="1"/>
      <c r="K427" s="1"/>
      <c r="L427" s="1"/>
      <c r="P427" s="22"/>
      <c r="R427" s="1"/>
      <c r="S427" s="1"/>
      <c r="X427" s="22"/>
      <c r="Z427" s="1"/>
      <c r="AA427" s="1"/>
      <c r="AB427" s="50"/>
      <c r="AC427" s="50"/>
      <c r="AF427" s="22"/>
      <c r="AH427" s="1"/>
      <c r="AI427" s="1"/>
      <c r="AN427" s="22"/>
    </row>
    <row r="428" spans="2:40" ht="13.5" customHeight="1">
      <c r="B428" s="1"/>
      <c r="C428" s="1"/>
      <c r="H428" s="22"/>
      <c r="J428" s="1"/>
      <c r="K428" s="1"/>
      <c r="L428" s="1"/>
      <c r="P428" s="22"/>
      <c r="R428" s="1"/>
      <c r="S428" s="1"/>
      <c r="X428" s="22"/>
      <c r="Z428" s="1"/>
      <c r="AA428" s="1"/>
      <c r="AB428" s="50"/>
      <c r="AC428" s="50"/>
      <c r="AF428" s="22"/>
      <c r="AH428" s="1"/>
      <c r="AI428" s="1"/>
      <c r="AN428" s="22"/>
    </row>
    <row r="429" spans="2:40" ht="13.5" customHeight="1">
      <c r="B429" s="1"/>
      <c r="C429" s="1"/>
      <c r="H429" s="22"/>
      <c r="J429" s="1"/>
      <c r="K429" s="1"/>
      <c r="L429" s="1"/>
      <c r="P429" s="22"/>
      <c r="R429" s="1"/>
      <c r="S429" s="1"/>
      <c r="X429" s="22"/>
      <c r="Z429" s="1"/>
      <c r="AA429" s="1"/>
      <c r="AB429" s="50"/>
      <c r="AC429" s="50"/>
      <c r="AF429" s="22"/>
      <c r="AH429" s="1"/>
      <c r="AI429" s="1"/>
      <c r="AN429" s="22"/>
    </row>
    <row r="430" spans="2:40" ht="13.5" customHeight="1">
      <c r="B430" s="1"/>
      <c r="C430" s="1"/>
      <c r="H430" s="22"/>
      <c r="J430" s="1"/>
      <c r="K430" s="1"/>
      <c r="L430" s="1"/>
      <c r="P430" s="22"/>
      <c r="R430" s="1"/>
      <c r="S430" s="1"/>
      <c r="X430" s="22"/>
      <c r="Z430" s="1"/>
      <c r="AA430" s="1"/>
      <c r="AB430" s="50"/>
      <c r="AC430" s="50"/>
      <c r="AF430" s="22"/>
      <c r="AH430" s="1"/>
      <c r="AI430" s="1"/>
      <c r="AN430" s="22"/>
    </row>
    <row r="431" spans="2:40" ht="13.5" customHeight="1">
      <c r="B431" s="1"/>
      <c r="C431" s="1"/>
      <c r="H431" s="22"/>
      <c r="J431" s="1"/>
      <c r="K431" s="1"/>
      <c r="L431" s="1"/>
      <c r="P431" s="22"/>
      <c r="R431" s="1"/>
      <c r="S431" s="1"/>
      <c r="X431" s="22"/>
      <c r="Z431" s="1"/>
      <c r="AA431" s="1"/>
      <c r="AB431" s="50"/>
      <c r="AC431" s="50"/>
      <c r="AF431" s="22"/>
      <c r="AH431" s="1"/>
      <c r="AI431" s="1"/>
      <c r="AN431" s="22"/>
    </row>
    <row r="432" spans="2:40" ht="13.5" customHeight="1">
      <c r="B432" s="1"/>
      <c r="C432" s="1"/>
      <c r="H432" s="22"/>
      <c r="J432" s="1"/>
      <c r="K432" s="1"/>
      <c r="L432" s="1"/>
      <c r="P432" s="22"/>
      <c r="R432" s="1"/>
      <c r="S432" s="1"/>
      <c r="X432" s="22"/>
      <c r="Z432" s="1"/>
      <c r="AA432" s="1"/>
      <c r="AB432" s="50"/>
      <c r="AC432" s="50"/>
      <c r="AF432" s="22"/>
      <c r="AH432" s="1"/>
      <c r="AI432" s="1"/>
      <c r="AN432" s="22"/>
    </row>
    <row r="433" spans="2:40" ht="13.5" customHeight="1">
      <c r="B433" s="1"/>
      <c r="C433" s="1"/>
      <c r="H433" s="22"/>
      <c r="J433" s="1"/>
      <c r="K433" s="1"/>
      <c r="L433" s="1"/>
      <c r="P433" s="22"/>
      <c r="R433" s="1"/>
      <c r="S433" s="1"/>
      <c r="X433" s="22"/>
      <c r="Z433" s="1"/>
      <c r="AA433" s="1"/>
      <c r="AB433" s="50"/>
      <c r="AC433" s="50"/>
      <c r="AF433" s="22"/>
      <c r="AH433" s="1"/>
      <c r="AI433" s="1"/>
      <c r="AN433" s="22"/>
    </row>
    <row r="434" spans="2:40" ht="13.5" customHeight="1">
      <c r="B434" s="1"/>
      <c r="C434" s="1"/>
      <c r="H434" s="22"/>
      <c r="J434" s="1"/>
      <c r="K434" s="1"/>
      <c r="L434" s="1"/>
      <c r="P434" s="22"/>
      <c r="R434" s="1"/>
      <c r="S434" s="1"/>
      <c r="X434" s="22"/>
      <c r="Z434" s="1"/>
      <c r="AA434" s="1"/>
      <c r="AB434" s="50"/>
      <c r="AC434" s="50"/>
      <c r="AF434" s="22"/>
      <c r="AH434" s="1"/>
      <c r="AI434" s="1"/>
      <c r="AN434" s="22"/>
    </row>
    <row r="435" spans="2:40" ht="13.5" customHeight="1">
      <c r="B435" s="1"/>
      <c r="C435" s="1"/>
      <c r="H435" s="22"/>
      <c r="J435" s="1"/>
      <c r="K435" s="1"/>
      <c r="L435" s="1"/>
      <c r="P435" s="22"/>
      <c r="R435" s="1"/>
      <c r="S435" s="1"/>
      <c r="X435" s="22"/>
      <c r="Z435" s="1"/>
      <c r="AA435" s="1"/>
      <c r="AB435" s="50"/>
      <c r="AC435" s="50"/>
      <c r="AF435" s="22"/>
      <c r="AH435" s="1"/>
      <c r="AI435" s="1"/>
      <c r="AN435" s="22"/>
    </row>
    <row r="436" spans="2:40" ht="13.5" customHeight="1">
      <c r="B436" s="1"/>
      <c r="C436" s="1"/>
      <c r="H436" s="22"/>
      <c r="J436" s="1"/>
      <c r="K436" s="1"/>
      <c r="L436" s="1"/>
      <c r="P436" s="22"/>
      <c r="R436" s="1"/>
      <c r="S436" s="1"/>
      <c r="X436" s="22"/>
      <c r="Z436" s="1"/>
      <c r="AA436" s="1"/>
      <c r="AB436" s="50"/>
      <c r="AC436" s="50"/>
      <c r="AF436" s="22"/>
      <c r="AH436" s="1"/>
      <c r="AI436" s="1"/>
      <c r="AN436" s="22"/>
    </row>
    <row r="437" spans="2:40" ht="13.5" customHeight="1">
      <c r="B437" s="1"/>
      <c r="C437" s="1"/>
      <c r="H437" s="22"/>
      <c r="J437" s="1"/>
      <c r="K437" s="1"/>
      <c r="L437" s="1"/>
      <c r="P437" s="22"/>
      <c r="R437" s="1"/>
      <c r="S437" s="1"/>
      <c r="X437" s="22"/>
      <c r="Z437" s="1"/>
      <c r="AA437" s="1"/>
      <c r="AB437" s="50"/>
      <c r="AC437" s="50"/>
      <c r="AF437" s="22"/>
      <c r="AH437" s="1"/>
      <c r="AI437" s="1"/>
      <c r="AN437" s="22"/>
    </row>
    <row r="438" spans="2:40" ht="13.5" customHeight="1">
      <c r="B438" s="1"/>
      <c r="C438" s="1"/>
      <c r="H438" s="22"/>
      <c r="J438" s="1"/>
      <c r="K438" s="1"/>
      <c r="L438" s="1"/>
      <c r="P438" s="22"/>
      <c r="R438" s="1"/>
      <c r="S438" s="1"/>
      <c r="X438" s="22"/>
      <c r="Z438" s="1"/>
      <c r="AA438" s="1"/>
      <c r="AB438" s="50"/>
      <c r="AC438" s="50"/>
      <c r="AF438" s="22"/>
      <c r="AH438" s="1"/>
      <c r="AI438" s="1"/>
      <c r="AN438" s="22"/>
    </row>
    <row r="439" spans="2:40" ht="13.5" customHeight="1">
      <c r="B439" s="1"/>
      <c r="C439" s="1"/>
      <c r="H439" s="22"/>
      <c r="J439" s="1"/>
      <c r="K439" s="1"/>
      <c r="L439" s="1"/>
      <c r="P439" s="22"/>
      <c r="R439" s="1"/>
      <c r="S439" s="1"/>
      <c r="X439" s="22"/>
      <c r="Z439" s="1"/>
      <c r="AA439" s="1"/>
      <c r="AB439" s="50"/>
      <c r="AC439" s="50"/>
      <c r="AF439" s="22"/>
      <c r="AH439" s="1"/>
      <c r="AI439" s="1"/>
      <c r="AN439" s="22"/>
    </row>
    <row r="440" spans="2:40" ht="13.5" customHeight="1">
      <c r="B440" s="1"/>
      <c r="C440" s="1"/>
      <c r="H440" s="22"/>
      <c r="J440" s="1"/>
      <c r="K440" s="1"/>
      <c r="L440" s="1"/>
      <c r="P440" s="22"/>
      <c r="R440" s="1"/>
      <c r="S440" s="1"/>
      <c r="X440" s="22"/>
      <c r="Z440" s="1"/>
      <c r="AA440" s="1"/>
      <c r="AB440" s="50"/>
      <c r="AC440" s="50"/>
      <c r="AF440" s="22"/>
      <c r="AH440" s="1"/>
      <c r="AI440" s="1"/>
      <c r="AN440" s="22"/>
    </row>
    <row r="441" spans="2:40" ht="13.5" customHeight="1">
      <c r="B441" s="1"/>
      <c r="C441" s="1"/>
      <c r="H441" s="22"/>
      <c r="J441" s="1"/>
      <c r="K441" s="1"/>
      <c r="L441" s="1"/>
      <c r="P441" s="22"/>
      <c r="R441" s="1"/>
      <c r="S441" s="1"/>
      <c r="X441" s="22"/>
      <c r="Z441" s="1"/>
      <c r="AA441" s="1"/>
      <c r="AB441" s="50"/>
      <c r="AC441" s="50"/>
      <c r="AF441" s="22"/>
      <c r="AH441" s="1"/>
      <c r="AI441" s="1"/>
      <c r="AN441" s="22"/>
    </row>
    <row r="442" spans="2:40" ht="13.5" customHeight="1">
      <c r="B442" s="1"/>
      <c r="C442" s="1"/>
      <c r="H442" s="22"/>
      <c r="J442" s="1"/>
      <c r="K442" s="1"/>
      <c r="L442" s="1"/>
      <c r="P442" s="22"/>
      <c r="R442" s="1"/>
      <c r="S442" s="1"/>
      <c r="X442" s="22"/>
      <c r="Z442" s="1"/>
      <c r="AA442" s="1"/>
      <c r="AB442" s="50"/>
      <c r="AC442" s="50"/>
      <c r="AF442" s="22"/>
      <c r="AH442" s="1"/>
      <c r="AI442" s="1"/>
      <c r="AN442" s="22"/>
    </row>
    <row r="443" spans="2:40" ht="13.5" customHeight="1">
      <c r="B443" s="1"/>
      <c r="C443" s="1"/>
      <c r="H443" s="22"/>
      <c r="J443" s="1"/>
      <c r="K443" s="1"/>
      <c r="L443" s="1"/>
      <c r="P443" s="22"/>
      <c r="R443" s="1"/>
      <c r="S443" s="1"/>
      <c r="X443" s="22"/>
      <c r="Z443" s="1"/>
      <c r="AA443" s="1"/>
      <c r="AB443" s="50"/>
      <c r="AC443" s="50"/>
      <c r="AF443" s="22"/>
      <c r="AH443" s="1"/>
      <c r="AI443" s="1"/>
      <c r="AN443" s="22"/>
    </row>
    <row r="444" spans="2:40" ht="13.5" customHeight="1">
      <c r="B444" s="1"/>
      <c r="C444" s="1"/>
      <c r="H444" s="22"/>
      <c r="J444" s="1"/>
      <c r="K444" s="1"/>
      <c r="L444" s="1"/>
      <c r="P444" s="22"/>
      <c r="R444" s="1"/>
      <c r="S444" s="1"/>
      <c r="X444" s="22"/>
      <c r="Z444" s="1"/>
      <c r="AA444" s="1"/>
      <c r="AB444" s="50"/>
      <c r="AC444" s="50"/>
      <c r="AF444" s="22"/>
      <c r="AH444" s="1"/>
      <c r="AI444" s="1"/>
      <c r="AN444" s="22"/>
    </row>
    <row r="445" spans="2:40" ht="13.5" customHeight="1">
      <c r="B445" s="1"/>
      <c r="C445" s="1"/>
      <c r="H445" s="22"/>
      <c r="J445" s="1"/>
      <c r="K445" s="1"/>
      <c r="L445" s="1"/>
      <c r="P445" s="22"/>
      <c r="R445" s="1"/>
      <c r="S445" s="1"/>
      <c r="X445" s="22"/>
      <c r="Z445" s="1"/>
      <c r="AA445" s="1"/>
      <c r="AB445" s="50"/>
      <c r="AC445" s="50"/>
      <c r="AF445" s="22"/>
      <c r="AH445" s="1"/>
      <c r="AI445" s="1"/>
      <c r="AN445" s="22"/>
    </row>
    <row r="446" spans="2:40" ht="13.5" customHeight="1">
      <c r="B446" s="1"/>
      <c r="C446" s="1"/>
      <c r="H446" s="22"/>
      <c r="J446" s="1"/>
      <c r="K446" s="1"/>
      <c r="L446" s="1"/>
      <c r="P446" s="22"/>
      <c r="R446" s="1"/>
      <c r="S446" s="1"/>
      <c r="X446" s="22"/>
      <c r="Z446" s="1"/>
      <c r="AA446" s="1"/>
      <c r="AB446" s="50"/>
      <c r="AC446" s="50"/>
      <c r="AF446" s="22"/>
      <c r="AH446" s="1"/>
      <c r="AI446" s="1"/>
      <c r="AN446" s="22"/>
    </row>
    <row r="447" spans="2:40" ht="13.5" customHeight="1">
      <c r="B447" s="1"/>
      <c r="C447" s="1"/>
      <c r="H447" s="22"/>
      <c r="J447" s="1"/>
      <c r="K447" s="1"/>
      <c r="L447" s="1"/>
      <c r="P447" s="22"/>
      <c r="R447" s="1"/>
      <c r="S447" s="1"/>
      <c r="X447" s="22"/>
      <c r="Z447" s="1"/>
      <c r="AA447" s="1"/>
      <c r="AB447" s="50"/>
      <c r="AC447" s="50"/>
      <c r="AF447" s="22"/>
      <c r="AH447" s="1"/>
      <c r="AI447" s="1"/>
      <c r="AN447" s="22"/>
    </row>
    <row r="448" spans="2:40" ht="13.5" customHeight="1">
      <c r="B448" s="1"/>
      <c r="C448" s="1"/>
      <c r="H448" s="22"/>
      <c r="J448" s="1"/>
      <c r="K448" s="1"/>
      <c r="L448" s="1"/>
      <c r="P448" s="22"/>
      <c r="R448" s="1"/>
      <c r="S448" s="1"/>
      <c r="X448" s="22"/>
      <c r="Z448" s="1"/>
      <c r="AA448" s="1"/>
      <c r="AB448" s="50"/>
      <c r="AC448" s="50"/>
      <c r="AF448" s="22"/>
      <c r="AH448" s="1"/>
      <c r="AI448" s="1"/>
      <c r="AN448" s="22"/>
    </row>
    <row r="449" spans="2:40" ht="13.5" customHeight="1">
      <c r="B449" s="1"/>
      <c r="C449" s="1"/>
      <c r="H449" s="22"/>
      <c r="J449" s="1"/>
      <c r="K449" s="1"/>
      <c r="L449" s="1"/>
      <c r="P449" s="22"/>
      <c r="R449" s="1"/>
      <c r="S449" s="1"/>
      <c r="X449" s="22"/>
      <c r="Z449" s="1"/>
      <c r="AA449" s="1"/>
      <c r="AB449" s="50"/>
      <c r="AC449" s="50"/>
      <c r="AF449" s="22"/>
      <c r="AH449" s="1"/>
      <c r="AI449" s="1"/>
      <c r="AN449" s="22"/>
    </row>
    <row r="450" spans="2:40" ht="13.5" customHeight="1">
      <c r="B450" s="1"/>
      <c r="C450" s="1"/>
      <c r="H450" s="22"/>
      <c r="J450" s="1"/>
      <c r="K450" s="1"/>
      <c r="L450" s="1"/>
      <c r="P450" s="22"/>
      <c r="R450" s="1"/>
      <c r="S450" s="1"/>
      <c r="X450" s="22"/>
      <c r="Z450" s="1"/>
      <c r="AA450" s="1"/>
      <c r="AB450" s="50"/>
      <c r="AC450" s="50"/>
      <c r="AF450" s="22"/>
      <c r="AH450" s="1"/>
      <c r="AI450" s="1"/>
      <c r="AN450" s="22"/>
    </row>
    <row r="451" spans="2:40" ht="13.5" customHeight="1">
      <c r="B451" s="1"/>
      <c r="C451" s="1"/>
      <c r="H451" s="22"/>
      <c r="J451" s="1"/>
      <c r="K451" s="1"/>
      <c r="L451" s="1"/>
      <c r="P451" s="22"/>
      <c r="R451" s="1"/>
      <c r="S451" s="1"/>
      <c r="X451" s="22"/>
      <c r="Z451" s="1"/>
      <c r="AA451" s="1"/>
      <c r="AB451" s="50"/>
      <c r="AC451" s="50"/>
      <c r="AF451" s="22"/>
      <c r="AH451" s="1"/>
      <c r="AI451" s="1"/>
      <c r="AN451" s="22"/>
    </row>
    <row r="452" spans="2:40" ht="13.5" customHeight="1">
      <c r="B452" s="1"/>
      <c r="C452" s="1"/>
      <c r="H452" s="22"/>
      <c r="J452" s="1"/>
      <c r="K452" s="1"/>
      <c r="L452" s="1"/>
      <c r="P452" s="22"/>
      <c r="R452" s="1"/>
      <c r="S452" s="1"/>
      <c r="X452" s="22"/>
      <c r="Z452" s="1"/>
      <c r="AA452" s="1"/>
      <c r="AB452" s="50"/>
      <c r="AC452" s="50"/>
      <c r="AF452" s="22"/>
      <c r="AH452" s="1"/>
      <c r="AI452" s="1"/>
      <c r="AN452" s="22"/>
    </row>
    <row r="453" spans="2:40" ht="13.5" customHeight="1">
      <c r="B453" s="1"/>
      <c r="C453" s="1"/>
      <c r="H453" s="22"/>
      <c r="J453" s="1"/>
      <c r="K453" s="1"/>
      <c r="L453" s="1"/>
      <c r="P453" s="22"/>
      <c r="R453" s="1"/>
      <c r="S453" s="1"/>
      <c r="X453" s="22"/>
      <c r="Z453" s="1"/>
      <c r="AA453" s="1"/>
      <c r="AB453" s="50"/>
      <c r="AC453" s="50"/>
      <c r="AF453" s="22"/>
      <c r="AH453" s="1"/>
      <c r="AI453" s="1"/>
      <c r="AN453" s="22"/>
    </row>
    <row r="454" spans="2:40" ht="13.5" customHeight="1">
      <c r="B454" s="1"/>
      <c r="C454" s="1"/>
      <c r="H454" s="22"/>
      <c r="J454" s="1"/>
      <c r="K454" s="1"/>
      <c r="L454" s="1"/>
      <c r="P454" s="22"/>
      <c r="R454" s="1"/>
      <c r="S454" s="1"/>
      <c r="X454" s="22"/>
      <c r="Z454" s="1"/>
      <c r="AA454" s="1"/>
      <c r="AB454" s="50"/>
      <c r="AC454" s="50"/>
      <c r="AF454" s="22"/>
      <c r="AH454" s="1"/>
      <c r="AI454" s="1"/>
      <c r="AN454" s="22"/>
    </row>
    <row r="455" spans="2:40" ht="13.5" customHeight="1">
      <c r="B455" s="1"/>
      <c r="C455" s="1"/>
      <c r="H455" s="22"/>
      <c r="J455" s="1"/>
      <c r="K455" s="1"/>
      <c r="L455" s="1"/>
      <c r="P455" s="22"/>
      <c r="R455" s="1"/>
      <c r="S455" s="1"/>
      <c r="X455" s="22"/>
      <c r="Z455" s="1"/>
      <c r="AA455" s="1"/>
      <c r="AB455" s="50"/>
      <c r="AC455" s="50"/>
      <c r="AF455" s="22"/>
      <c r="AH455" s="1"/>
      <c r="AI455" s="1"/>
      <c r="AN455" s="22"/>
    </row>
    <row r="456" spans="2:40" ht="13.5" customHeight="1">
      <c r="B456" s="1"/>
      <c r="C456" s="1"/>
      <c r="H456" s="22"/>
      <c r="J456" s="1"/>
      <c r="K456" s="1"/>
      <c r="L456" s="1"/>
      <c r="P456" s="22"/>
      <c r="R456" s="1"/>
      <c r="S456" s="1"/>
      <c r="X456" s="22"/>
      <c r="Z456" s="1"/>
      <c r="AA456" s="1"/>
      <c r="AB456" s="50"/>
      <c r="AC456" s="50"/>
      <c r="AF456" s="22"/>
      <c r="AH456" s="1"/>
      <c r="AI456" s="1"/>
      <c r="AN456" s="22"/>
    </row>
    <row r="457" spans="2:40" ht="13.5" customHeight="1">
      <c r="B457" s="1"/>
      <c r="C457" s="1"/>
      <c r="H457" s="22"/>
      <c r="J457" s="1"/>
      <c r="K457" s="1"/>
      <c r="L457" s="1"/>
      <c r="P457" s="22"/>
      <c r="R457" s="1"/>
      <c r="S457" s="1"/>
      <c r="X457" s="22"/>
      <c r="Z457" s="1"/>
      <c r="AA457" s="1"/>
      <c r="AB457" s="50"/>
      <c r="AC457" s="50"/>
      <c r="AF457" s="22"/>
      <c r="AH457" s="1"/>
      <c r="AI457" s="1"/>
      <c r="AN457" s="22"/>
    </row>
    <row r="458" spans="2:40" ht="13.5" customHeight="1">
      <c r="B458" s="1"/>
      <c r="C458" s="1"/>
      <c r="H458" s="22"/>
      <c r="J458" s="1"/>
      <c r="K458" s="1"/>
      <c r="L458" s="1"/>
      <c r="P458" s="22"/>
      <c r="R458" s="1"/>
      <c r="S458" s="1"/>
      <c r="X458" s="22"/>
      <c r="Z458" s="1"/>
      <c r="AA458" s="1"/>
      <c r="AB458" s="50"/>
      <c r="AC458" s="50"/>
      <c r="AF458" s="22"/>
      <c r="AH458" s="1"/>
      <c r="AI458" s="1"/>
      <c r="AN458" s="22"/>
    </row>
    <row r="459" spans="2:40" ht="13.5" customHeight="1">
      <c r="B459" s="1"/>
      <c r="C459" s="1"/>
      <c r="H459" s="22"/>
      <c r="J459" s="1"/>
      <c r="K459" s="1"/>
      <c r="L459" s="1"/>
      <c r="P459" s="22"/>
      <c r="R459" s="1"/>
      <c r="S459" s="1"/>
      <c r="X459" s="22"/>
      <c r="Z459" s="1"/>
      <c r="AA459" s="1"/>
      <c r="AB459" s="50"/>
      <c r="AC459" s="50"/>
      <c r="AF459" s="22"/>
      <c r="AH459" s="1"/>
      <c r="AI459" s="1"/>
      <c r="AN459" s="22"/>
    </row>
    <row r="460" spans="2:40" ht="13.5" customHeight="1">
      <c r="B460" s="1"/>
      <c r="C460" s="1"/>
      <c r="H460" s="22"/>
      <c r="J460" s="1"/>
      <c r="K460" s="1"/>
      <c r="L460" s="1"/>
      <c r="P460" s="22"/>
      <c r="R460" s="1"/>
      <c r="S460" s="1"/>
      <c r="X460" s="22"/>
      <c r="Z460" s="1"/>
      <c r="AA460" s="1"/>
      <c r="AB460" s="50"/>
      <c r="AC460" s="50"/>
      <c r="AF460" s="22"/>
      <c r="AH460" s="1"/>
      <c r="AI460" s="1"/>
      <c r="AN460" s="22"/>
    </row>
    <row r="461" spans="2:40" ht="13.5" customHeight="1">
      <c r="B461" s="1"/>
      <c r="C461" s="1"/>
      <c r="H461" s="22"/>
      <c r="J461" s="1"/>
      <c r="K461" s="1"/>
      <c r="L461" s="1"/>
      <c r="P461" s="22"/>
      <c r="R461" s="1"/>
      <c r="S461" s="1"/>
      <c r="X461" s="22"/>
      <c r="Z461" s="1"/>
      <c r="AA461" s="1"/>
      <c r="AB461" s="50"/>
      <c r="AC461" s="50"/>
      <c r="AF461" s="22"/>
      <c r="AH461" s="1"/>
      <c r="AI461" s="1"/>
      <c r="AN461" s="22"/>
    </row>
    <row r="462" spans="2:40" ht="13.5" customHeight="1">
      <c r="B462" s="1"/>
      <c r="C462" s="1"/>
      <c r="H462" s="22"/>
      <c r="J462" s="1"/>
      <c r="K462" s="1"/>
      <c r="L462" s="1"/>
      <c r="P462" s="22"/>
      <c r="R462" s="1"/>
      <c r="S462" s="1"/>
      <c r="X462" s="22"/>
      <c r="Z462" s="1"/>
      <c r="AA462" s="1"/>
      <c r="AB462" s="50"/>
      <c r="AC462" s="50"/>
      <c r="AF462" s="22"/>
      <c r="AH462" s="1"/>
      <c r="AI462" s="1"/>
      <c r="AN462" s="22"/>
    </row>
    <row r="463" spans="2:40" ht="13.5" customHeight="1">
      <c r="B463" s="1"/>
      <c r="C463" s="1"/>
      <c r="H463" s="22"/>
      <c r="J463" s="1"/>
      <c r="K463" s="1"/>
      <c r="L463" s="1"/>
      <c r="P463" s="22"/>
      <c r="R463" s="1"/>
      <c r="S463" s="1"/>
      <c r="X463" s="22"/>
      <c r="Z463" s="1"/>
      <c r="AA463" s="1"/>
      <c r="AB463" s="50"/>
      <c r="AC463" s="50"/>
      <c r="AF463" s="22"/>
      <c r="AH463" s="1"/>
      <c r="AI463" s="1"/>
      <c r="AN463" s="22"/>
    </row>
    <row r="464" spans="2:40" ht="13.5" customHeight="1">
      <c r="B464" s="1"/>
      <c r="C464" s="1"/>
      <c r="H464" s="22"/>
      <c r="J464" s="1"/>
      <c r="K464" s="1"/>
      <c r="L464" s="1"/>
      <c r="P464" s="22"/>
      <c r="R464" s="1"/>
      <c r="S464" s="1"/>
      <c r="X464" s="22"/>
      <c r="Z464" s="1"/>
      <c r="AA464" s="1"/>
      <c r="AB464" s="50"/>
      <c r="AC464" s="50"/>
      <c r="AF464" s="22"/>
      <c r="AH464" s="1"/>
      <c r="AI464" s="1"/>
      <c r="AN464" s="22"/>
    </row>
    <row r="465" spans="2:40" ht="13.5" customHeight="1">
      <c r="B465" s="1"/>
      <c r="C465" s="1"/>
      <c r="H465" s="22"/>
      <c r="J465" s="1"/>
      <c r="K465" s="1"/>
      <c r="L465" s="1"/>
      <c r="P465" s="22"/>
      <c r="R465" s="1"/>
      <c r="S465" s="1"/>
      <c r="X465" s="22"/>
      <c r="Z465" s="1"/>
      <c r="AA465" s="1"/>
      <c r="AB465" s="50"/>
      <c r="AC465" s="50"/>
      <c r="AF465" s="22"/>
      <c r="AH465" s="1"/>
      <c r="AI465" s="1"/>
      <c r="AN465" s="22"/>
    </row>
    <row r="466" spans="2:40" ht="13.5" customHeight="1">
      <c r="B466" s="1"/>
      <c r="C466" s="1"/>
      <c r="H466" s="22"/>
      <c r="J466" s="1"/>
      <c r="K466" s="1"/>
      <c r="L466" s="1"/>
      <c r="P466" s="22"/>
      <c r="R466" s="1"/>
      <c r="S466" s="1"/>
      <c r="X466" s="22"/>
      <c r="Z466" s="1"/>
      <c r="AA466" s="1"/>
      <c r="AB466" s="50"/>
      <c r="AC466" s="50"/>
      <c r="AF466" s="22"/>
      <c r="AH466" s="1"/>
      <c r="AI466" s="1"/>
      <c r="AN466" s="22"/>
    </row>
    <row r="467" spans="2:40" ht="13.5" customHeight="1">
      <c r="B467" s="1"/>
      <c r="C467" s="1"/>
      <c r="H467" s="22"/>
      <c r="J467" s="1"/>
      <c r="K467" s="1"/>
      <c r="L467" s="1"/>
      <c r="P467" s="22"/>
      <c r="R467" s="1"/>
      <c r="S467" s="1"/>
      <c r="X467" s="22"/>
      <c r="Z467" s="1"/>
      <c r="AA467" s="1"/>
      <c r="AB467" s="50"/>
      <c r="AC467" s="50"/>
      <c r="AF467" s="22"/>
      <c r="AH467" s="1"/>
      <c r="AI467" s="1"/>
      <c r="AN467" s="22"/>
    </row>
    <row r="468" spans="2:40" ht="13.5" customHeight="1">
      <c r="B468" s="1"/>
      <c r="C468" s="1"/>
      <c r="H468" s="22"/>
      <c r="J468" s="1"/>
      <c r="K468" s="1"/>
      <c r="L468" s="1"/>
      <c r="P468" s="22"/>
      <c r="R468" s="1"/>
      <c r="S468" s="1"/>
      <c r="X468" s="22"/>
      <c r="Z468" s="1"/>
      <c r="AA468" s="1"/>
      <c r="AB468" s="50"/>
      <c r="AC468" s="50"/>
      <c r="AF468" s="22"/>
      <c r="AH468" s="1"/>
      <c r="AI468" s="1"/>
      <c r="AN468" s="22"/>
    </row>
    <row r="469" spans="2:40" ht="13.5" customHeight="1">
      <c r="B469" s="1"/>
      <c r="C469" s="1"/>
      <c r="H469" s="22"/>
      <c r="J469" s="1"/>
      <c r="K469" s="1"/>
      <c r="L469" s="1"/>
      <c r="P469" s="22"/>
      <c r="R469" s="1"/>
      <c r="S469" s="1"/>
      <c r="X469" s="22"/>
      <c r="Z469" s="1"/>
      <c r="AA469" s="1"/>
      <c r="AB469" s="50"/>
      <c r="AC469" s="50"/>
      <c r="AF469" s="22"/>
      <c r="AH469" s="1"/>
      <c r="AI469" s="1"/>
      <c r="AN469" s="22"/>
    </row>
    <row r="470" spans="2:40" ht="13.5" customHeight="1">
      <c r="B470" s="1"/>
      <c r="C470" s="1"/>
      <c r="H470" s="22"/>
      <c r="J470" s="1"/>
      <c r="K470" s="1"/>
      <c r="L470" s="1"/>
      <c r="P470" s="22"/>
      <c r="R470" s="1"/>
      <c r="S470" s="1"/>
      <c r="X470" s="22"/>
      <c r="Z470" s="1"/>
      <c r="AA470" s="1"/>
      <c r="AB470" s="50"/>
      <c r="AC470" s="50"/>
      <c r="AF470" s="22"/>
      <c r="AH470" s="1"/>
      <c r="AI470" s="1"/>
      <c r="AN470" s="22"/>
    </row>
    <row r="471" spans="2:40" ht="13.5" customHeight="1">
      <c r="B471" s="1"/>
      <c r="C471" s="1"/>
      <c r="H471" s="22"/>
      <c r="J471" s="1"/>
      <c r="K471" s="1"/>
      <c r="L471" s="1"/>
      <c r="P471" s="22"/>
      <c r="R471" s="1"/>
      <c r="S471" s="1"/>
      <c r="X471" s="22"/>
      <c r="Z471" s="1"/>
      <c r="AA471" s="1"/>
      <c r="AB471" s="50"/>
      <c r="AC471" s="50"/>
      <c r="AF471" s="22"/>
      <c r="AH471" s="1"/>
      <c r="AI471" s="1"/>
      <c r="AN471" s="22"/>
    </row>
    <row r="472" spans="2:40" ht="13.5" customHeight="1">
      <c r="B472" s="1"/>
      <c r="C472" s="1"/>
      <c r="H472" s="22"/>
      <c r="J472" s="1"/>
      <c r="K472" s="1"/>
      <c r="L472" s="1"/>
      <c r="P472" s="22"/>
      <c r="R472" s="1"/>
      <c r="S472" s="1"/>
      <c r="X472" s="22"/>
      <c r="Z472" s="1"/>
      <c r="AA472" s="1"/>
      <c r="AB472" s="50"/>
      <c r="AC472" s="50"/>
      <c r="AF472" s="22"/>
      <c r="AH472" s="1"/>
      <c r="AI472" s="1"/>
      <c r="AN472" s="22"/>
    </row>
    <row r="473" spans="2:40" ht="13.5" customHeight="1">
      <c r="B473" s="1"/>
      <c r="C473" s="1"/>
      <c r="H473" s="22"/>
      <c r="J473" s="1"/>
      <c r="K473" s="1"/>
      <c r="L473" s="1"/>
      <c r="P473" s="22"/>
      <c r="R473" s="1"/>
      <c r="S473" s="1"/>
      <c r="X473" s="22"/>
      <c r="Z473" s="1"/>
      <c r="AA473" s="1"/>
      <c r="AB473" s="50"/>
      <c r="AC473" s="50"/>
      <c r="AF473" s="22"/>
      <c r="AH473" s="1"/>
      <c r="AI473" s="1"/>
      <c r="AN473" s="22"/>
    </row>
    <row r="474" spans="2:40" ht="13.5" customHeight="1">
      <c r="B474" s="1"/>
      <c r="C474" s="1"/>
      <c r="H474" s="22"/>
      <c r="J474" s="1"/>
      <c r="K474" s="1"/>
      <c r="L474" s="1"/>
      <c r="P474" s="22"/>
      <c r="R474" s="1"/>
      <c r="S474" s="1"/>
      <c r="X474" s="22"/>
      <c r="Z474" s="1"/>
      <c r="AA474" s="1"/>
      <c r="AB474" s="50"/>
      <c r="AC474" s="50"/>
      <c r="AF474" s="22"/>
      <c r="AH474" s="1"/>
      <c r="AI474" s="1"/>
      <c r="AN474" s="22"/>
    </row>
    <row r="475" spans="2:40" ht="13.5" customHeight="1">
      <c r="B475" s="1"/>
      <c r="C475" s="1"/>
      <c r="H475" s="22"/>
      <c r="J475" s="1"/>
      <c r="K475" s="1"/>
      <c r="L475" s="1"/>
      <c r="P475" s="22"/>
      <c r="R475" s="1"/>
      <c r="S475" s="1"/>
      <c r="X475" s="22"/>
      <c r="Z475" s="1"/>
      <c r="AA475" s="1"/>
      <c r="AB475" s="50"/>
      <c r="AC475" s="50"/>
      <c r="AF475" s="22"/>
      <c r="AH475" s="1"/>
      <c r="AI475" s="1"/>
      <c r="AN475" s="22"/>
    </row>
    <row r="476" spans="2:40" ht="13.5" customHeight="1">
      <c r="B476" s="1"/>
      <c r="C476" s="1"/>
      <c r="H476" s="22"/>
      <c r="J476" s="1"/>
      <c r="K476" s="1"/>
      <c r="L476" s="1"/>
      <c r="P476" s="22"/>
      <c r="R476" s="1"/>
      <c r="S476" s="1"/>
      <c r="X476" s="22"/>
      <c r="Z476" s="1"/>
      <c r="AA476" s="1"/>
      <c r="AB476" s="50"/>
      <c r="AC476" s="50"/>
      <c r="AF476" s="22"/>
      <c r="AH476" s="1"/>
      <c r="AI476" s="1"/>
      <c r="AN476" s="22"/>
    </row>
    <row r="477" spans="2:40" ht="13.5" customHeight="1">
      <c r="B477" s="1"/>
      <c r="C477" s="1"/>
      <c r="H477" s="22"/>
      <c r="J477" s="1"/>
      <c r="K477" s="1"/>
      <c r="L477" s="1"/>
      <c r="P477" s="22"/>
      <c r="R477" s="1"/>
      <c r="S477" s="1"/>
      <c r="X477" s="22"/>
      <c r="Z477" s="1"/>
      <c r="AA477" s="1"/>
      <c r="AB477" s="50"/>
      <c r="AC477" s="50"/>
      <c r="AF477" s="22"/>
      <c r="AH477" s="1"/>
      <c r="AI477" s="1"/>
      <c r="AN477" s="22"/>
    </row>
    <row r="478" spans="2:40" ht="13.5" customHeight="1">
      <c r="B478" s="1"/>
      <c r="C478" s="1"/>
      <c r="H478" s="22"/>
      <c r="J478" s="1"/>
      <c r="K478" s="1"/>
      <c r="L478" s="1"/>
      <c r="P478" s="22"/>
      <c r="R478" s="1"/>
      <c r="S478" s="1"/>
      <c r="X478" s="22"/>
      <c r="Z478" s="1"/>
      <c r="AA478" s="1"/>
      <c r="AB478" s="50"/>
      <c r="AC478" s="50"/>
      <c r="AF478" s="22"/>
      <c r="AH478" s="1"/>
      <c r="AI478" s="1"/>
      <c r="AN478" s="22"/>
    </row>
    <row r="479" spans="2:40" ht="13.5" customHeight="1">
      <c r="B479" s="1"/>
      <c r="C479" s="1"/>
      <c r="H479" s="22"/>
      <c r="J479" s="1"/>
      <c r="K479" s="1"/>
      <c r="L479" s="1"/>
      <c r="P479" s="22"/>
      <c r="R479" s="1"/>
      <c r="S479" s="1"/>
      <c r="X479" s="22"/>
      <c r="Z479" s="1"/>
      <c r="AA479" s="1"/>
      <c r="AB479" s="50"/>
      <c r="AC479" s="50"/>
      <c r="AF479" s="22"/>
      <c r="AH479" s="1"/>
      <c r="AI479" s="1"/>
      <c r="AN479" s="22"/>
    </row>
    <row r="480" spans="2:40" ht="13.5" customHeight="1">
      <c r="B480" s="1"/>
      <c r="C480" s="1"/>
      <c r="H480" s="22"/>
      <c r="J480" s="1"/>
      <c r="K480" s="1"/>
      <c r="L480" s="1"/>
      <c r="P480" s="22"/>
      <c r="R480" s="1"/>
      <c r="S480" s="1"/>
      <c r="X480" s="22"/>
      <c r="Z480" s="1"/>
      <c r="AA480" s="1"/>
      <c r="AB480" s="50"/>
      <c r="AC480" s="50"/>
      <c r="AF480" s="22"/>
      <c r="AH480" s="1"/>
      <c r="AI480" s="1"/>
      <c r="AN480" s="22"/>
    </row>
    <row r="481" spans="2:40" ht="13.5" customHeight="1">
      <c r="B481" s="1"/>
      <c r="C481" s="1"/>
      <c r="H481" s="22"/>
      <c r="J481" s="1"/>
      <c r="K481" s="1"/>
      <c r="L481" s="1"/>
      <c r="P481" s="22"/>
      <c r="R481" s="1"/>
      <c r="S481" s="1"/>
      <c r="X481" s="22"/>
      <c r="Z481" s="1"/>
      <c r="AA481" s="1"/>
      <c r="AB481" s="50"/>
      <c r="AC481" s="50"/>
      <c r="AF481" s="22"/>
      <c r="AH481" s="1"/>
      <c r="AI481" s="1"/>
      <c r="AN481" s="22"/>
    </row>
    <row r="482" spans="2:40" ht="13.5" customHeight="1">
      <c r="B482" s="1"/>
      <c r="C482" s="1"/>
      <c r="H482" s="22"/>
      <c r="J482" s="1"/>
      <c r="K482" s="1"/>
      <c r="L482" s="1"/>
      <c r="P482" s="22"/>
      <c r="R482" s="1"/>
      <c r="S482" s="1"/>
      <c r="X482" s="22"/>
      <c r="Z482" s="1"/>
      <c r="AA482" s="1"/>
      <c r="AB482" s="50"/>
      <c r="AC482" s="50"/>
      <c r="AF482" s="22"/>
      <c r="AH482" s="1"/>
      <c r="AI482" s="1"/>
      <c r="AN482" s="22"/>
    </row>
    <row r="483" spans="2:40" ht="13.5" customHeight="1">
      <c r="B483" s="1"/>
      <c r="C483" s="1"/>
      <c r="H483" s="22"/>
      <c r="J483" s="1"/>
      <c r="K483" s="1"/>
      <c r="L483" s="1"/>
      <c r="P483" s="22"/>
      <c r="R483" s="1"/>
      <c r="S483" s="1"/>
      <c r="X483" s="22"/>
      <c r="Z483" s="1"/>
      <c r="AA483" s="1"/>
      <c r="AB483" s="50"/>
      <c r="AC483" s="50"/>
      <c r="AF483" s="22"/>
      <c r="AH483" s="1"/>
      <c r="AI483" s="1"/>
      <c r="AN483" s="22"/>
    </row>
    <row r="484" spans="2:40" ht="13.5" customHeight="1">
      <c r="B484" s="1"/>
      <c r="C484" s="1"/>
      <c r="H484" s="22"/>
      <c r="J484" s="1"/>
      <c r="K484" s="1"/>
      <c r="L484" s="1"/>
      <c r="P484" s="22"/>
      <c r="R484" s="1"/>
      <c r="S484" s="1"/>
      <c r="X484" s="22"/>
      <c r="Z484" s="1"/>
      <c r="AA484" s="1"/>
      <c r="AB484" s="50"/>
      <c r="AC484" s="50"/>
      <c r="AF484" s="22"/>
      <c r="AH484" s="1"/>
      <c r="AI484" s="1"/>
      <c r="AN484" s="22"/>
    </row>
    <row r="485" spans="2:40" ht="13.5" customHeight="1">
      <c r="B485" s="1"/>
      <c r="C485" s="1"/>
      <c r="H485" s="22"/>
      <c r="J485" s="1"/>
      <c r="K485" s="1"/>
      <c r="L485" s="1"/>
      <c r="P485" s="22"/>
      <c r="R485" s="1"/>
      <c r="S485" s="1"/>
      <c r="X485" s="22"/>
      <c r="Z485" s="1"/>
      <c r="AA485" s="1"/>
      <c r="AB485" s="50"/>
      <c r="AC485" s="50"/>
      <c r="AF485" s="22"/>
      <c r="AH485" s="1"/>
      <c r="AI485" s="1"/>
      <c r="AN485" s="22"/>
    </row>
    <row r="486" spans="2:40" ht="13.5" customHeight="1">
      <c r="B486" s="1"/>
      <c r="C486" s="1"/>
      <c r="H486" s="22"/>
      <c r="J486" s="1"/>
      <c r="K486" s="1"/>
      <c r="L486" s="1"/>
      <c r="P486" s="22"/>
      <c r="R486" s="1"/>
      <c r="S486" s="1"/>
      <c r="X486" s="22"/>
      <c r="Z486" s="1"/>
      <c r="AA486" s="1"/>
      <c r="AB486" s="50"/>
      <c r="AC486" s="50"/>
      <c r="AF486" s="22"/>
      <c r="AH486" s="1"/>
      <c r="AI486" s="1"/>
      <c r="AN486" s="22"/>
    </row>
    <row r="487" spans="2:40" ht="13.5" customHeight="1">
      <c r="B487" s="1"/>
      <c r="C487" s="1"/>
      <c r="H487" s="22"/>
      <c r="J487" s="1"/>
      <c r="K487" s="1"/>
      <c r="L487" s="1"/>
      <c r="P487" s="22"/>
      <c r="R487" s="1"/>
      <c r="S487" s="1"/>
      <c r="X487" s="22"/>
      <c r="Z487" s="1"/>
      <c r="AA487" s="1"/>
      <c r="AB487" s="50"/>
      <c r="AC487" s="50"/>
      <c r="AF487" s="22"/>
      <c r="AH487" s="1"/>
      <c r="AI487" s="1"/>
      <c r="AN487" s="22"/>
    </row>
    <row r="488" spans="2:40" ht="13.5" customHeight="1">
      <c r="B488" s="1"/>
      <c r="C488" s="1"/>
      <c r="H488" s="22"/>
      <c r="J488" s="1"/>
      <c r="K488" s="1"/>
      <c r="L488" s="1"/>
      <c r="P488" s="22"/>
      <c r="R488" s="1"/>
      <c r="S488" s="1"/>
      <c r="X488" s="22"/>
      <c r="Z488" s="1"/>
      <c r="AA488" s="1"/>
      <c r="AB488" s="50"/>
      <c r="AC488" s="50"/>
      <c r="AF488" s="22"/>
      <c r="AH488" s="1"/>
      <c r="AI488" s="1"/>
      <c r="AN488" s="22"/>
    </row>
    <row r="489" spans="2:40" ht="13.5" customHeight="1">
      <c r="B489" s="1"/>
      <c r="C489" s="1"/>
      <c r="H489" s="22"/>
      <c r="J489" s="1"/>
      <c r="K489" s="1"/>
      <c r="L489" s="1"/>
      <c r="P489" s="22"/>
      <c r="R489" s="1"/>
      <c r="S489" s="1"/>
      <c r="X489" s="22"/>
      <c r="Z489" s="1"/>
      <c r="AA489" s="1"/>
      <c r="AB489" s="50"/>
      <c r="AC489" s="50"/>
      <c r="AF489" s="22"/>
      <c r="AH489" s="1"/>
      <c r="AI489" s="1"/>
      <c r="AN489" s="22"/>
    </row>
    <row r="490" spans="2:40" ht="13.5" customHeight="1">
      <c r="B490" s="1"/>
      <c r="C490" s="1"/>
      <c r="H490" s="22"/>
      <c r="J490" s="1"/>
      <c r="K490" s="1"/>
      <c r="L490" s="1"/>
      <c r="P490" s="22"/>
      <c r="R490" s="1"/>
      <c r="S490" s="1"/>
      <c r="X490" s="22"/>
      <c r="Z490" s="1"/>
      <c r="AA490" s="1"/>
      <c r="AB490" s="50"/>
      <c r="AC490" s="50"/>
      <c r="AF490" s="22"/>
      <c r="AH490" s="1"/>
      <c r="AI490" s="1"/>
      <c r="AN490" s="22"/>
    </row>
    <row r="491" spans="2:40" ht="13.5" customHeight="1">
      <c r="B491" s="1"/>
      <c r="C491" s="1"/>
      <c r="H491" s="22"/>
      <c r="J491" s="1"/>
      <c r="K491" s="1"/>
      <c r="L491" s="1"/>
      <c r="P491" s="22"/>
      <c r="R491" s="1"/>
      <c r="S491" s="1"/>
      <c r="X491" s="22"/>
      <c r="Z491" s="1"/>
      <c r="AA491" s="1"/>
      <c r="AB491" s="50"/>
      <c r="AC491" s="50"/>
      <c r="AF491" s="22"/>
      <c r="AH491" s="1"/>
      <c r="AI491" s="1"/>
      <c r="AN491" s="22"/>
    </row>
    <row r="492" spans="2:40" ht="13.5" customHeight="1">
      <c r="B492" s="1"/>
      <c r="C492" s="1"/>
      <c r="H492" s="22"/>
      <c r="J492" s="1"/>
      <c r="K492" s="1"/>
      <c r="L492" s="1"/>
      <c r="P492" s="22"/>
      <c r="R492" s="1"/>
      <c r="S492" s="1"/>
      <c r="X492" s="22"/>
      <c r="Z492" s="1"/>
      <c r="AA492" s="1"/>
      <c r="AB492" s="50"/>
      <c r="AC492" s="50"/>
      <c r="AF492" s="22"/>
      <c r="AH492" s="1"/>
      <c r="AI492" s="1"/>
      <c r="AN492" s="22"/>
    </row>
    <row r="493" spans="2:40" ht="13.5" customHeight="1">
      <c r="B493" s="1"/>
      <c r="C493" s="1"/>
      <c r="H493" s="22"/>
      <c r="J493" s="1"/>
      <c r="K493" s="1"/>
      <c r="L493" s="1"/>
      <c r="P493" s="22"/>
      <c r="R493" s="1"/>
      <c r="S493" s="1"/>
      <c r="X493" s="22"/>
      <c r="Z493" s="1"/>
      <c r="AA493" s="1"/>
      <c r="AB493" s="50"/>
      <c r="AC493" s="50"/>
      <c r="AF493" s="22"/>
      <c r="AH493" s="1"/>
      <c r="AI493" s="1"/>
      <c r="AN493" s="22"/>
    </row>
    <row r="494" spans="2:40" ht="13.5" customHeight="1">
      <c r="B494" s="1"/>
      <c r="C494" s="1"/>
      <c r="H494" s="22"/>
      <c r="J494" s="1"/>
      <c r="K494" s="1"/>
      <c r="L494" s="1"/>
      <c r="P494" s="22"/>
      <c r="R494" s="1"/>
      <c r="S494" s="1"/>
      <c r="X494" s="22"/>
      <c r="Z494" s="1"/>
      <c r="AA494" s="1"/>
      <c r="AB494" s="50"/>
      <c r="AC494" s="50"/>
      <c r="AF494" s="22"/>
      <c r="AH494" s="1"/>
      <c r="AI494" s="1"/>
      <c r="AN494" s="22"/>
    </row>
    <row r="495" spans="2:40" ht="13.5" customHeight="1">
      <c r="B495" s="1"/>
      <c r="C495" s="1"/>
      <c r="H495" s="22"/>
      <c r="J495" s="1"/>
      <c r="K495" s="1"/>
      <c r="L495" s="1"/>
      <c r="P495" s="22"/>
      <c r="R495" s="1"/>
      <c r="S495" s="1"/>
      <c r="X495" s="22"/>
      <c r="Z495" s="1"/>
      <c r="AA495" s="1"/>
      <c r="AB495" s="50"/>
      <c r="AC495" s="50"/>
      <c r="AF495" s="22"/>
      <c r="AH495" s="1"/>
      <c r="AI495" s="1"/>
      <c r="AN495" s="22"/>
    </row>
    <row r="496" spans="2:40" ht="13.5" customHeight="1">
      <c r="B496" s="1"/>
      <c r="C496" s="1"/>
      <c r="H496" s="22"/>
      <c r="J496" s="1"/>
      <c r="K496" s="1"/>
      <c r="L496" s="1"/>
      <c r="P496" s="22"/>
      <c r="R496" s="1"/>
      <c r="S496" s="1"/>
      <c r="X496" s="22"/>
      <c r="Z496" s="1"/>
      <c r="AA496" s="1"/>
      <c r="AB496" s="50"/>
      <c r="AC496" s="50"/>
      <c r="AF496" s="22"/>
      <c r="AH496" s="1"/>
      <c r="AI496" s="1"/>
      <c r="AN496" s="22"/>
    </row>
    <row r="497" spans="2:40" ht="13.5" customHeight="1">
      <c r="B497" s="1"/>
      <c r="C497" s="1"/>
      <c r="H497" s="22"/>
      <c r="J497" s="1"/>
      <c r="K497" s="1"/>
      <c r="L497" s="1"/>
      <c r="P497" s="22"/>
      <c r="R497" s="1"/>
      <c r="S497" s="1"/>
      <c r="X497" s="22"/>
      <c r="Z497" s="1"/>
      <c r="AA497" s="1"/>
      <c r="AB497" s="50"/>
      <c r="AC497" s="50"/>
      <c r="AF497" s="22"/>
      <c r="AH497" s="1"/>
      <c r="AI497" s="1"/>
      <c r="AN497" s="22"/>
    </row>
    <row r="498" spans="2:40" ht="13.5" customHeight="1">
      <c r="B498" s="1"/>
      <c r="C498" s="1"/>
      <c r="H498" s="22"/>
      <c r="J498" s="1"/>
      <c r="K498" s="1"/>
      <c r="L498" s="1"/>
      <c r="P498" s="22"/>
      <c r="R498" s="1"/>
      <c r="S498" s="1"/>
      <c r="X498" s="22"/>
      <c r="Z498" s="1"/>
      <c r="AA498" s="1"/>
      <c r="AB498" s="50"/>
      <c r="AC498" s="50"/>
      <c r="AF498" s="22"/>
      <c r="AH498" s="1"/>
      <c r="AI498" s="1"/>
      <c r="AN498" s="22"/>
    </row>
    <row r="499" spans="2:40" ht="13.5" customHeight="1">
      <c r="B499" s="1"/>
      <c r="C499" s="1"/>
      <c r="H499" s="22"/>
      <c r="J499" s="1"/>
      <c r="K499" s="1"/>
      <c r="L499" s="1"/>
      <c r="P499" s="22"/>
      <c r="R499" s="1"/>
      <c r="S499" s="1"/>
      <c r="X499" s="22"/>
      <c r="Z499" s="1"/>
      <c r="AA499" s="1"/>
      <c r="AB499" s="50"/>
      <c r="AC499" s="50"/>
      <c r="AF499" s="22"/>
      <c r="AH499" s="1"/>
      <c r="AI499" s="1"/>
      <c r="AN499" s="22"/>
    </row>
    <row r="500" spans="2:40" ht="13.5" customHeight="1">
      <c r="B500" s="1"/>
      <c r="C500" s="1"/>
      <c r="H500" s="22"/>
      <c r="J500" s="1"/>
      <c r="K500" s="1"/>
      <c r="L500" s="1"/>
      <c r="P500" s="22"/>
      <c r="R500" s="1"/>
      <c r="S500" s="1"/>
      <c r="X500" s="22"/>
      <c r="Z500" s="1"/>
      <c r="AA500" s="1"/>
      <c r="AB500" s="50"/>
      <c r="AC500" s="50"/>
      <c r="AF500" s="22"/>
      <c r="AH500" s="1"/>
      <c r="AI500" s="1"/>
      <c r="AN500" s="22"/>
    </row>
    <row r="501" spans="2:40" ht="13.5" customHeight="1">
      <c r="B501" s="1"/>
      <c r="C501" s="1"/>
      <c r="H501" s="22"/>
      <c r="J501" s="1"/>
      <c r="K501" s="1"/>
      <c r="L501" s="1"/>
      <c r="P501" s="22"/>
      <c r="R501" s="1"/>
      <c r="S501" s="1"/>
      <c r="X501" s="22"/>
      <c r="Z501" s="1"/>
      <c r="AA501" s="1"/>
      <c r="AB501" s="50"/>
      <c r="AC501" s="50"/>
      <c r="AF501" s="22"/>
      <c r="AH501" s="1"/>
      <c r="AI501" s="1"/>
      <c r="AN501" s="22"/>
    </row>
    <row r="502" spans="2:40" ht="13.5" customHeight="1">
      <c r="B502" s="1"/>
      <c r="C502" s="1"/>
      <c r="H502" s="22"/>
      <c r="J502" s="1"/>
      <c r="K502" s="1"/>
      <c r="L502" s="1"/>
      <c r="P502" s="22"/>
      <c r="R502" s="1"/>
      <c r="S502" s="1"/>
      <c r="X502" s="22"/>
      <c r="Z502" s="1"/>
      <c r="AA502" s="1"/>
      <c r="AB502" s="50"/>
      <c r="AC502" s="50"/>
      <c r="AF502" s="22"/>
      <c r="AH502" s="1"/>
      <c r="AI502" s="1"/>
      <c r="AN502" s="22"/>
    </row>
    <row r="503" spans="2:40" ht="13.5" customHeight="1">
      <c r="B503" s="1"/>
      <c r="C503" s="1"/>
      <c r="H503" s="22"/>
      <c r="J503" s="1"/>
      <c r="K503" s="1"/>
      <c r="L503" s="1"/>
      <c r="P503" s="22"/>
      <c r="R503" s="1"/>
      <c r="S503" s="1"/>
      <c r="X503" s="22"/>
      <c r="Z503" s="1"/>
      <c r="AA503" s="1"/>
      <c r="AB503" s="50"/>
      <c r="AC503" s="50"/>
      <c r="AF503" s="22"/>
      <c r="AH503" s="1"/>
      <c r="AI503" s="1"/>
      <c r="AN503" s="22"/>
    </row>
    <row r="504" spans="2:40" ht="13.5" customHeight="1">
      <c r="B504" s="1"/>
      <c r="C504" s="1"/>
      <c r="H504" s="22"/>
      <c r="J504" s="1"/>
      <c r="K504" s="1"/>
      <c r="L504" s="1"/>
      <c r="P504" s="22"/>
      <c r="R504" s="1"/>
      <c r="S504" s="1"/>
      <c r="X504" s="22"/>
      <c r="Z504" s="1"/>
      <c r="AA504" s="1"/>
      <c r="AB504" s="50"/>
      <c r="AC504" s="50"/>
      <c r="AF504" s="22"/>
      <c r="AH504" s="1"/>
      <c r="AI504" s="1"/>
      <c r="AN504" s="22"/>
    </row>
    <row r="505" spans="2:40" ht="13.5" customHeight="1">
      <c r="B505" s="1"/>
      <c r="C505" s="1"/>
      <c r="H505" s="22"/>
      <c r="J505" s="1"/>
      <c r="K505" s="1"/>
      <c r="L505" s="1"/>
      <c r="P505" s="22"/>
      <c r="R505" s="1"/>
      <c r="S505" s="1"/>
      <c r="X505" s="22"/>
      <c r="Z505" s="1"/>
      <c r="AA505" s="1"/>
      <c r="AB505" s="50"/>
      <c r="AC505" s="50"/>
      <c r="AF505" s="22"/>
      <c r="AH505" s="1"/>
      <c r="AI505" s="1"/>
      <c r="AN505" s="22"/>
    </row>
    <row r="506" spans="2:40" ht="13.5" customHeight="1">
      <c r="B506" s="1"/>
      <c r="C506" s="1"/>
      <c r="H506" s="22"/>
      <c r="J506" s="1"/>
      <c r="K506" s="1"/>
      <c r="L506" s="1"/>
      <c r="P506" s="22"/>
      <c r="R506" s="1"/>
      <c r="S506" s="1"/>
      <c r="X506" s="22"/>
      <c r="Z506" s="1"/>
      <c r="AA506" s="1"/>
      <c r="AB506" s="50"/>
      <c r="AC506" s="50"/>
      <c r="AF506" s="22"/>
      <c r="AH506" s="1"/>
      <c r="AI506" s="1"/>
      <c r="AN506" s="22"/>
    </row>
    <row r="507" spans="2:40" ht="13.5" customHeight="1">
      <c r="B507" s="1"/>
      <c r="C507" s="1"/>
      <c r="H507" s="22"/>
      <c r="J507" s="1"/>
      <c r="K507" s="1"/>
      <c r="L507" s="1"/>
      <c r="P507" s="22"/>
      <c r="R507" s="1"/>
      <c r="S507" s="1"/>
      <c r="X507" s="22"/>
      <c r="Z507" s="1"/>
      <c r="AA507" s="1"/>
      <c r="AB507" s="50"/>
      <c r="AC507" s="50"/>
      <c r="AF507" s="22"/>
      <c r="AH507" s="1"/>
      <c r="AI507" s="1"/>
      <c r="AN507" s="22"/>
    </row>
    <row r="508" spans="2:40" ht="13.5" customHeight="1">
      <c r="B508" s="1"/>
      <c r="C508" s="1"/>
      <c r="H508" s="22"/>
      <c r="J508" s="1"/>
      <c r="K508" s="1"/>
      <c r="L508" s="1"/>
      <c r="P508" s="22"/>
      <c r="R508" s="1"/>
      <c r="S508" s="1"/>
      <c r="X508" s="22"/>
      <c r="Z508" s="1"/>
      <c r="AA508" s="1"/>
      <c r="AB508" s="50"/>
      <c r="AC508" s="50"/>
      <c r="AF508" s="22"/>
      <c r="AH508" s="1"/>
      <c r="AI508" s="1"/>
      <c r="AN508" s="22"/>
    </row>
    <row r="509" spans="2:40" ht="13.5" customHeight="1">
      <c r="B509" s="1"/>
      <c r="C509" s="1"/>
      <c r="H509" s="22"/>
      <c r="J509" s="1"/>
      <c r="K509" s="1"/>
      <c r="L509" s="1"/>
      <c r="P509" s="22"/>
      <c r="R509" s="1"/>
      <c r="S509" s="1"/>
      <c r="X509" s="22"/>
      <c r="Z509" s="1"/>
      <c r="AA509" s="1"/>
      <c r="AB509" s="50"/>
      <c r="AC509" s="50"/>
      <c r="AF509" s="22"/>
      <c r="AH509" s="1"/>
      <c r="AI509" s="1"/>
      <c r="AN509" s="22"/>
    </row>
    <row r="510" spans="2:40" ht="13.5" customHeight="1">
      <c r="B510" s="1"/>
      <c r="C510" s="1"/>
      <c r="H510" s="22"/>
      <c r="J510" s="1"/>
      <c r="K510" s="1"/>
      <c r="L510" s="1"/>
      <c r="P510" s="22"/>
      <c r="R510" s="1"/>
      <c r="S510" s="1"/>
      <c r="X510" s="22"/>
      <c r="Z510" s="1"/>
      <c r="AA510" s="1"/>
      <c r="AB510" s="50"/>
      <c r="AC510" s="50"/>
      <c r="AF510" s="22"/>
      <c r="AH510" s="1"/>
      <c r="AI510" s="1"/>
      <c r="AN510" s="22"/>
    </row>
    <row r="511" spans="2:40" ht="13.5" customHeight="1">
      <c r="B511" s="1"/>
      <c r="C511" s="1"/>
      <c r="H511" s="22"/>
      <c r="J511" s="1"/>
      <c r="K511" s="1"/>
      <c r="L511" s="1"/>
      <c r="P511" s="22"/>
      <c r="R511" s="1"/>
      <c r="S511" s="1"/>
      <c r="X511" s="22"/>
      <c r="Z511" s="1"/>
      <c r="AA511" s="1"/>
      <c r="AB511" s="50"/>
      <c r="AC511" s="50"/>
      <c r="AF511" s="22"/>
      <c r="AH511" s="1"/>
      <c r="AI511" s="1"/>
      <c r="AN511" s="22"/>
    </row>
    <row r="512" spans="2:40" ht="13.5" customHeight="1">
      <c r="B512" s="1"/>
      <c r="C512" s="1"/>
      <c r="H512" s="22"/>
      <c r="J512" s="1"/>
      <c r="K512" s="1"/>
      <c r="L512" s="1"/>
      <c r="P512" s="22"/>
      <c r="R512" s="1"/>
      <c r="S512" s="1"/>
      <c r="X512" s="22"/>
      <c r="Z512" s="1"/>
      <c r="AA512" s="1"/>
      <c r="AB512" s="50"/>
      <c r="AC512" s="50"/>
      <c r="AF512" s="22"/>
      <c r="AH512" s="1"/>
      <c r="AI512" s="1"/>
      <c r="AN512" s="22"/>
    </row>
    <row r="513" spans="2:40" ht="13.5" customHeight="1">
      <c r="B513" s="1"/>
      <c r="C513" s="1"/>
      <c r="H513" s="22"/>
      <c r="J513" s="1"/>
      <c r="K513" s="1"/>
      <c r="L513" s="1"/>
      <c r="P513" s="22"/>
      <c r="R513" s="1"/>
      <c r="S513" s="1"/>
      <c r="X513" s="22"/>
      <c r="Z513" s="1"/>
      <c r="AA513" s="1"/>
      <c r="AB513" s="50"/>
      <c r="AC513" s="50"/>
      <c r="AF513" s="22"/>
      <c r="AH513" s="1"/>
      <c r="AI513" s="1"/>
      <c r="AN513" s="22"/>
    </row>
    <row r="514" spans="2:40" ht="13.5" customHeight="1">
      <c r="B514" s="1"/>
      <c r="C514" s="1"/>
      <c r="H514" s="22"/>
      <c r="J514" s="1"/>
      <c r="K514" s="1"/>
      <c r="L514" s="1"/>
      <c r="P514" s="22"/>
      <c r="R514" s="1"/>
      <c r="S514" s="1"/>
      <c r="X514" s="22"/>
      <c r="Z514" s="1"/>
      <c r="AA514" s="1"/>
      <c r="AB514" s="50"/>
      <c r="AC514" s="50"/>
      <c r="AF514" s="22"/>
      <c r="AH514" s="1"/>
      <c r="AI514" s="1"/>
      <c r="AN514" s="22"/>
    </row>
    <row r="515" spans="2:40" ht="13.5" customHeight="1">
      <c r="B515" s="1"/>
      <c r="C515" s="1"/>
      <c r="H515" s="22"/>
      <c r="J515" s="1"/>
      <c r="K515" s="1"/>
      <c r="L515" s="1"/>
      <c r="P515" s="22"/>
      <c r="R515" s="1"/>
      <c r="S515" s="1"/>
      <c r="X515" s="22"/>
      <c r="Z515" s="1"/>
      <c r="AA515" s="1"/>
      <c r="AB515" s="50"/>
      <c r="AC515" s="50"/>
      <c r="AF515" s="22"/>
      <c r="AH515" s="1"/>
      <c r="AI515" s="1"/>
      <c r="AN515" s="22"/>
    </row>
    <row r="516" spans="2:40" ht="13.5" customHeight="1">
      <c r="B516" s="1"/>
      <c r="C516" s="1"/>
      <c r="H516" s="22"/>
      <c r="J516" s="1"/>
      <c r="K516" s="1"/>
      <c r="L516" s="1"/>
      <c r="P516" s="22"/>
      <c r="R516" s="1"/>
      <c r="S516" s="1"/>
      <c r="X516" s="22"/>
      <c r="Z516" s="1"/>
      <c r="AA516" s="1"/>
      <c r="AB516" s="50"/>
      <c r="AC516" s="50"/>
      <c r="AF516" s="22"/>
      <c r="AH516" s="1"/>
      <c r="AI516" s="1"/>
      <c r="AN516" s="22"/>
    </row>
    <row r="517" spans="2:40" ht="13.5" customHeight="1">
      <c r="B517" s="1"/>
      <c r="C517" s="1"/>
      <c r="H517" s="22"/>
      <c r="J517" s="1"/>
      <c r="K517" s="1"/>
      <c r="L517" s="1"/>
      <c r="P517" s="22"/>
      <c r="R517" s="1"/>
      <c r="S517" s="1"/>
      <c r="X517" s="22"/>
      <c r="Z517" s="1"/>
      <c r="AA517" s="1"/>
      <c r="AB517" s="50"/>
      <c r="AC517" s="50"/>
      <c r="AF517" s="22"/>
      <c r="AH517" s="1"/>
      <c r="AI517" s="1"/>
      <c r="AN517" s="22"/>
    </row>
    <row r="518" spans="2:40" ht="13.5" customHeight="1">
      <c r="B518" s="1"/>
      <c r="C518" s="1"/>
      <c r="H518" s="22"/>
      <c r="J518" s="1"/>
      <c r="K518" s="1"/>
      <c r="L518" s="1"/>
      <c r="P518" s="22"/>
      <c r="R518" s="1"/>
      <c r="S518" s="1"/>
      <c r="X518" s="22"/>
      <c r="Z518" s="1"/>
      <c r="AA518" s="1"/>
      <c r="AB518" s="50"/>
      <c r="AC518" s="50"/>
      <c r="AF518" s="22"/>
      <c r="AH518" s="1"/>
      <c r="AI518" s="1"/>
      <c r="AN518" s="22"/>
    </row>
    <row r="519" spans="2:40" ht="13.5" customHeight="1">
      <c r="B519" s="1"/>
      <c r="C519" s="1"/>
      <c r="H519" s="22"/>
      <c r="J519" s="1"/>
      <c r="K519" s="1"/>
      <c r="L519" s="1"/>
      <c r="P519" s="22"/>
      <c r="R519" s="1"/>
      <c r="S519" s="1"/>
      <c r="X519" s="22"/>
      <c r="Z519" s="1"/>
      <c r="AA519" s="1"/>
      <c r="AB519" s="50"/>
      <c r="AC519" s="50"/>
      <c r="AF519" s="22"/>
      <c r="AH519" s="1"/>
      <c r="AI519" s="1"/>
      <c r="AN519" s="22"/>
    </row>
    <row r="520" spans="2:40" ht="13.5" customHeight="1">
      <c r="B520" s="1"/>
      <c r="C520" s="1"/>
      <c r="H520" s="22"/>
      <c r="J520" s="1"/>
      <c r="K520" s="1"/>
      <c r="L520" s="1"/>
      <c r="P520" s="22"/>
      <c r="R520" s="1"/>
      <c r="S520" s="1"/>
      <c r="X520" s="22"/>
      <c r="Z520" s="1"/>
      <c r="AA520" s="1"/>
      <c r="AB520" s="50"/>
      <c r="AC520" s="50"/>
      <c r="AF520" s="22"/>
      <c r="AH520" s="1"/>
      <c r="AI520" s="1"/>
      <c r="AN520" s="22"/>
    </row>
    <row r="521" spans="2:40" ht="13.5" customHeight="1">
      <c r="B521" s="1"/>
      <c r="C521" s="1"/>
      <c r="H521" s="22"/>
      <c r="J521" s="1"/>
      <c r="K521" s="1"/>
      <c r="L521" s="1"/>
      <c r="P521" s="22"/>
      <c r="R521" s="1"/>
      <c r="S521" s="1"/>
      <c r="X521" s="22"/>
      <c r="Z521" s="1"/>
      <c r="AA521" s="1"/>
      <c r="AB521" s="50"/>
      <c r="AC521" s="50"/>
      <c r="AF521" s="22"/>
      <c r="AH521" s="1"/>
      <c r="AI521" s="1"/>
      <c r="AN521" s="22"/>
    </row>
    <row r="522" spans="2:40" ht="13.5" customHeight="1">
      <c r="B522" s="1"/>
      <c r="C522" s="1"/>
      <c r="H522" s="22"/>
      <c r="J522" s="1"/>
      <c r="K522" s="1"/>
      <c r="L522" s="1"/>
      <c r="P522" s="22"/>
      <c r="R522" s="1"/>
      <c r="S522" s="1"/>
      <c r="X522" s="22"/>
      <c r="Z522" s="1"/>
      <c r="AA522" s="1"/>
      <c r="AB522" s="50"/>
      <c r="AC522" s="50"/>
      <c r="AF522" s="22"/>
      <c r="AH522" s="1"/>
      <c r="AI522" s="1"/>
      <c r="AN522" s="22"/>
    </row>
    <row r="523" spans="2:40" ht="13.5" customHeight="1">
      <c r="B523" s="1"/>
      <c r="C523" s="1"/>
      <c r="H523" s="22"/>
      <c r="J523" s="1"/>
      <c r="K523" s="1"/>
      <c r="L523" s="1"/>
      <c r="P523" s="22"/>
      <c r="R523" s="1"/>
      <c r="S523" s="1"/>
      <c r="X523" s="22"/>
      <c r="Z523" s="1"/>
      <c r="AA523" s="1"/>
      <c r="AB523" s="50"/>
      <c r="AC523" s="50"/>
      <c r="AF523" s="22"/>
      <c r="AH523" s="1"/>
      <c r="AI523" s="1"/>
      <c r="AN523" s="22"/>
    </row>
    <row r="524" spans="2:40" ht="13.5" customHeight="1">
      <c r="B524" s="1"/>
      <c r="C524" s="1"/>
      <c r="H524" s="22"/>
      <c r="J524" s="1"/>
      <c r="K524" s="1"/>
      <c r="L524" s="1"/>
      <c r="P524" s="22"/>
      <c r="R524" s="1"/>
      <c r="S524" s="1"/>
      <c r="X524" s="22"/>
      <c r="Z524" s="1"/>
      <c r="AA524" s="1"/>
      <c r="AB524" s="50"/>
      <c r="AC524" s="50"/>
      <c r="AF524" s="22"/>
      <c r="AH524" s="1"/>
      <c r="AI524" s="1"/>
      <c r="AN524" s="22"/>
    </row>
    <row r="525" spans="2:40" ht="13.5" customHeight="1">
      <c r="B525" s="1"/>
      <c r="C525" s="1"/>
      <c r="H525" s="22"/>
      <c r="J525" s="1"/>
      <c r="K525" s="1"/>
      <c r="L525" s="1"/>
      <c r="P525" s="22"/>
      <c r="R525" s="1"/>
      <c r="S525" s="1"/>
      <c r="X525" s="22"/>
      <c r="Z525" s="1"/>
      <c r="AA525" s="1"/>
      <c r="AB525" s="50"/>
      <c r="AC525" s="50"/>
      <c r="AF525" s="22"/>
      <c r="AH525" s="1"/>
      <c r="AI525" s="1"/>
      <c r="AN525" s="22"/>
    </row>
    <row r="526" spans="2:40" ht="13.5" customHeight="1">
      <c r="B526" s="1"/>
      <c r="C526" s="1"/>
      <c r="H526" s="22"/>
      <c r="J526" s="1"/>
      <c r="K526" s="1"/>
      <c r="L526" s="1"/>
      <c r="P526" s="22"/>
      <c r="R526" s="1"/>
      <c r="S526" s="1"/>
      <c r="X526" s="22"/>
      <c r="Z526" s="1"/>
      <c r="AA526" s="1"/>
      <c r="AB526" s="50"/>
      <c r="AC526" s="50"/>
      <c r="AF526" s="22"/>
      <c r="AH526" s="1"/>
      <c r="AI526" s="1"/>
      <c r="AN526" s="22"/>
    </row>
    <row r="527" spans="2:40" ht="13.5" customHeight="1">
      <c r="B527" s="1"/>
      <c r="C527" s="1"/>
      <c r="H527" s="22"/>
      <c r="J527" s="1"/>
      <c r="K527" s="1"/>
      <c r="L527" s="1"/>
      <c r="P527" s="22"/>
      <c r="R527" s="1"/>
      <c r="S527" s="1"/>
      <c r="X527" s="22"/>
      <c r="Z527" s="1"/>
      <c r="AA527" s="1"/>
      <c r="AB527" s="50"/>
      <c r="AC527" s="50"/>
      <c r="AF527" s="22"/>
      <c r="AH527" s="1"/>
      <c r="AI527" s="1"/>
      <c r="AN527" s="22"/>
    </row>
    <row r="528" spans="2:40" ht="13.5" customHeight="1">
      <c r="B528" s="1"/>
      <c r="C528" s="1"/>
      <c r="H528" s="22"/>
      <c r="J528" s="1"/>
      <c r="K528" s="1"/>
      <c r="L528" s="1"/>
      <c r="P528" s="22"/>
      <c r="R528" s="1"/>
      <c r="S528" s="1"/>
      <c r="X528" s="22"/>
      <c r="Z528" s="1"/>
      <c r="AA528" s="1"/>
      <c r="AB528" s="50"/>
      <c r="AC528" s="50"/>
      <c r="AF528" s="22"/>
      <c r="AH528" s="1"/>
      <c r="AI528" s="1"/>
      <c r="AN528" s="22"/>
    </row>
    <row r="529" spans="2:40" ht="13.5" customHeight="1">
      <c r="B529" s="1"/>
      <c r="C529" s="1"/>
      <c r="H529" s="22"/>
      <c r="J529" s="1"/>
      <c r="K529" s="1"/>
      <c r="L529" s="1"/>
      <c r="P529" s="22"/>
      <c r="R529" s="1"/>
      <c r="S529" s="1"/>
      <c r="X529" s="22"/>
      <c r="Z529" s="1"/>
      <c r="AA529" s="1"/>
      <c r="AB529" s="50"/>
      <c r="AC529" s="50"/>
      <c r="AF529" s="22"/>
      <c r="AH529" s="1"/>
      <c r="AI529" s="1"/>
      <c r="AN529" s="22"/>
    </row>
    <row r="530" spans="2:40" ht="13.5" customHeight="1">
      <c r="B530" s="1"/>
      <c r="C530" s="1"/>
      <c r="H530" s="22"/>
      <c r="J530" s="1"/>
      <c r="K530" s="1"/>
      <c r="L530" s="1"/>
      <c r="P530" s="22"/>
      <c r="R530" s="1"/>
      <c r="S530" s="1"/>
      <c r="X530" s="22"/>
      <c r="Z530" s="1"/>
      <c r="AA530" s="1"/>
      <c r="AB530" s="50"/>
      <c r="AC530" s="50"/>
      <c r="AF530" s="22"/>
      <c r="AH530" s="1"/>
      <c r="AI530" s="1"/>
      <c r="AN530" s="22"/>
    </row>
    <row r="531" spans="2:40" ht="13.5" customHeight="1">
      <c r="B531" s="1"/>
      <c r="C531" s="1"/>
      <c r="H531" s="22"/>
      <c r="J531" s="1"/>
      <c r="K531" s="1"/>
      <c r="L531" s="1"/>
      <c r="P531" s="22"/>
      <c r="R531" s="1"/>
      <c r="S531" s="1"/>
      <c r="X531" s="22"/>
      <c r="Z531" s="1"/>
      <c r="AA531" s="1"/>
      <c r="AB531" s="50"/>
      <c r="AC531" s="50"/>
      <c r="AF531" s="22"/>
      <c r="AH531" s="1"/>
      <c r="AI531" s="1"/>
      <c r="AN531" s="22"/>
    </row>
    <row r="532" spans="2:40" ht="13.5" customHeight="1">
      <c r="B532" s="1"/>
      <c r="C532" s="1"/>
      <c r="H532" s="22"/>
      <c r="J532" s="1"/>
      <c r="K532" s="1"/>
      <c r="L532" s="1"/>
      <c r="P532" s="22"/>
      <c r="R532" s="1"/>
      <c r="S532" s="1"/>
      <c r="X532" s="22"/>
      <c r="Z532" s="1"/>
      <c r="AA532" s="1"/>
      <c r="AB532" s="50"/>
      <c r="AC532" s="50"/>
      <c r="AF532" s="22"/>
      <c r="AH532" s="1"/>
      <c r="AI532" s="1"/>
      <c r="AN532" s="22"/>
    </row>
    <row r="533" spans="2:40" ht="13.5" customHeight="1">
      <c r="B533" s="1"/>
      <c r="C533" s="1"/>
      <c r="H533" s="22"/>
      <c r="J533" s="1"/>
      <c r="K533" s="1"/>
      <c r="L533" s="1"/>
      <c r="P533" s="22"/>
      <c r="R533" s="1"/>
      <c r="S533" s="1"/>
      <c r="X533" s="22"/>
      <c r="Z533" s="1"/>
      <c r="AA533" s="1"/>
      <c r="AB533" s="50"/>
      <c r="AC533" s="50"/>
      <c r="AF533" s="22"/>
      <c r="AH533" s="1"/>
      <c r="AI533" s="1"/>
      <c r="AN533" s="22"/>
    </row>
    <row r="534" spans="2:40" ht="13.5" customHeight="1">
      <c r="B534" s="1"/>
      <c r="C534" s="1"/>
      <c r="H534" s="22"/>
      <c r="J534" s="1"/>
      <c r="K534" s="1"/>
      <c r="L534" s="1"/>
      <c r="P534" s="22"/>
      <c r="R534" s="1"/>
      <c r="S534" s="1"/>
      <c r="X534" s="22"/>
      <c r="Z534" s="1"/>
      <c r="AA534" s="1"/>
      <c r="AB534" s="50"/>
      <c r="AC534" s="50"/>
      <c r="AF534" s="22"/>
      <c r="AH534" s="1"/>
      <c r="AI534" s="1"/>
      <c r="AN534" s="22"/>
    </row>
    <row r="535" spans="2:40" ht="13.5" customHeight="1">
      <c r="B535" s="1"/>
      <c r="C535" s="1"/>
      <c r="H535" s="22"/>
      <c r="J535" s="1"/>
      <c r="K535" s="1"/>
      <c r="L535" s="1"/>
      <c r="P535" s="22"/>
      <c r="R535" s="1"/>
      <c r="S535" s="1"/>
      <c r="X535" s="22"/>
      <c r="Z535" s="1"/>
      <c r="AA535" s="1"/>
      <c r="AB535" s="50"/>
      <c r="AC535" s="50"/>
      <c r="AF535" s="22"/>
      <c r="AH535" s="1"/>
      <c r="AI535" s="1"/>
      <c r="AN535" s="22"/>
    </row>
    <row r="536" spans="2:40" ht="13.5" customHeight="1">
      <c r="B536" s="1"/>
      <c r="C536" s="1"/>
      <c r="H536" s="22"/>
      <c r="J536" s="1"/>
      <c r="K536" s="1"/>
      <c r="L536" s="1"/>
      <c r="P536" s="22"/>
      <c r="R536" s="1"/>
      <c r="S536" s="1"/>
      <c r="X536" s="22"/>
      <c r="Z536" s="1"/>
      <c r="AA536" s="1"/>
      <c r="AB536" s="50"/>
      <c r="AC536" s="50"/>
      <c r="AF536" s="22"/>
      <c r="AH536" s="1"/>
      <c r="AI536" s="1"/>
      <c r="AN536" s="22"/>
    </row>
    <row r="537" spans="2:40" ht="13.5" customHeight="1">
      <c r="B537" s="1"/>
      <c r="C537" s="1"/>
      <c r="H537" s="22"/>
      <c r="J537" s="1"/>
      <c r="K537" s="1"/>
      <c r="L537" s="1"/>
      <c r="P537" s="22"/>
      <c r="R537" s="1"/>
      <c r="S537" s="1"/>
      <c r="X537" s="22"/>
      <c r="Z537" s="1"/>
      <c r="AA537" s="1"/>
      <c r="AB537" s="50"/>
      <c r="AC537" s="50"/>
      <c r="AF537" s="22"/>
      <c r="AH537" s="1"/>
      <c r="AI537" s="1"/>
      <c r="AN537" s="22"/>
    </row>
    <row r="538" spans="2:40" ht="13.5" customHeight="1">
      <c r="B538" s="1"/>
      <c r="C538" s="1"/>
      <c r="H538" s="22"/>
      <c r="J538" s="1"/>
      <c r="K538" s="1"/>
      <c r="L538" s="1"/>
      <c r="P538" s="22"/>
      <c r="R538" s="1"/>
      <c r="S538" s="1"/>
      <c r="X538" s="22"/>
      <c r="Z538" s="1"/>
      <c r="AA538" s="1"/>
      <c r="AB538" s="50"/>
      <c r="AC538" s="50"/>
      <c r="AF538" s="22"/>
      <c r="AH538" s="1"/>
      <c r="AI538" s="1"/>
      <c r="AN538" s="22"/>
    </row>
    <row r="539" spans="2:40" ht="13.5" customHeight="1">
      <c r="B539" s="1"/>
      <c r="C539" s="1"/>
      <c r="H539" s="22"/>
      <c r="J539" s="1"/>
      <c r="K539" s="1"/>
      <c r="L539" s="1"/>
      <c r="P539" s="22"/>
      <c r="R539" s="1"/>
      <c r="S539" s="1"/>
      <c r="X539" s="22"/>
      <c r="Z539" s="1"/>
      <c r="AA539" s="1"/>
      <c r="AB539" s="50"/>
      <c r="AC539" s="50"/>
      <c r="AF539" s="22"/>
      <c r="AH539" s="1"/>
      <c r="AI539" s="1"/>
      <c r="AN539" s="22"/>
    </row>
    <row r="540" spans="2:40" ht="13.5" customHeight="1">
      <c r="B540" s="1"/>
      <c r="C540" s="1"/>
      <c r="H540" s="22"/>
      <c r="J540" s="1"/>
      <c r="K540" s="1"/>
      <c r="L540" s="1"/>
      <c r="P540" s="22"/>
      <c r="R540" s="1"/>
      <c r="S540" s="1"/>
      <c r="X540" s="22"/>
      <c r="Z540" s="1"/>
      <c r="AA540" s="1"/>
      <c r="AB540" s="50"/>
      <c r="AC540" s="50"/>
      <c r="AF540" s="22"/>
      <c r="AH540" s="1"/>
      <c r="AI540" s="1"/>
      <c r="AN540" s="22"/>
    </row>
    <row r="541" spans="2:40" ht="13.5" customHeight="1">
      <c r="B541" s="1"/>
      <c r="C541" s="1"/>
      <c r="H541" s="22"/>
      <c r="J541" s="1"/>
      <c r="K541" s="1"/>
      <c r="L541" s="1"/>
      <c r="P541" s="22"/>
      <c r="R541" s="1"/>
      <c r="S541" s="1"/>
      <c r="X541" s="22"/>
      <c r="Z541" s="1"/>
      <c r="AA541" s="1"/>
      <c r="AB541" s="50"/>
      <c r="AC541" s="50"/>
      <c r="AF541" s="22"/>
      <c r="AH541" s="1"/>
      <c r="AI541" s="1"/>
      <c r="AN541" s="22"/>
    </row>
    <row r="542" spans="2:40" ht="13.5" customHeight="1">
      <c r="B542" s="1"/>
      <c r="C542" s="1"/>
      <c r="H542" s="22"/>
      <c r="J542" s="1"/>
      <c r="K542" s="1"/>
      <c r="L542" s="1"/>
      <c r="P542" s="22"/>
      <c r="R542" s="1"/>
      <c r="S542" s="1"/>
      <c r="X542" s="22"/>
      <c r="Z542" s="1"/>
      <c r="AA542" s="1"/>
      <c r="AB542" s="50"/>
      <c r="AC542" s="50"/>
      <c r="AF542" s="22"/>
      <c r="AH542" s="1"/>
      <c r="AI542" s="1"/>
      <c r="AN542" s="22"/>
    </row>
    <row r="543" spans="2:40" ht="13.5" customHeight="1">
      <c r="B543" s="1"/>
      <c r="C543" s="1"/>
      <c r="H543" s="22"/>
      <c r="J543" s="1"/>
      <c r="K543" s="1"/>
      <c r="L543" s="1"/>
      <c r="P543" s="22"/>
      <c r="R543" s="1"/>
      <c r="S543" s="1"/>
      <c r="X543" s="22"/>
      <c r="Z543" s="1"/>
      <c r="AA543" s="1"/>
      <c r="AB543" s="50"/>
      <c r="AC543" s="50"/>
      <c r="AF543" s="22"/>
      <c r="AH543" s="1"/>
      <c r="AI543" s="1"/>
      <c r="AN543" s="22"/>
    </row>
    <row r="544" spans="2:40" ht="13.5" customHeight="1">
      <c r="B544" s="1"/>
      <c r="C544" s="1"/>
      <c r="H544" s="22"/>
      <c r="J544" s="1"/>
      <c r="K544" s="1"/>
      <c r="L544" s="1"/>
      <c r="P544" s="22"/>
      <c r="R544" s="1"/>
      <c r="S544" s="1"/>
      <c r="X544" s="22"/>
      <c r="Z544" s="1"/>
      <c r="AA544" s="1"/>
      <c r="AB544" s="50"/>
      <c r="AC544" s="50"/>
      <c r="AF544" s="22"/>
      <c r="AH544" s="1"/>
      <c r="AI544" s="1"/>
      <c r="AN544" s="22"/>
    </row>
    <row r="545" spans="2:40" ht="13.5" customHeight="1">
      <c r="B545" s="1"/>
      <c r="C545" s="1"/>
      <c r="H545" s="22"/>
      <c r="J545" s="1"/>
      <c r="K545" s="1"/>
      <c r="L545" s="1"/>
      <c r="P545" s="22"/>
      <c r="R545" s="1"/>
      <c r="S545" s="1"/>
      <c r="X545" s="22"/>
      <c r="Z545" s="1"/>
      <c r="AA545" s="1"/>
      <c r="AB545" s="50"/>
      <c r="AC545" s="50"/>
      <c r="AF545" s="22"/>
      <c r="AH545" s="1"/>
      <c r="AI545" s="1"/>
      <c r="AN545" s="22"/>
    </row>
    <row r="546" spans="2:40" ht="13.5" customHeight="1">
      <c r="B546" s="1"/>
      <c r="C546" s="1"/>
      <c r="H546" s="22"/>
      <c r="J546" s="1"/>
      <c r="K546" s="1"/>
      <c r="L546" s="1"/>
      <c r="P546" s="22"/>
      <c r="R546" s="1"/>
      <c r="S546" s="1"/>
      <c r="X546" s="22"/>
      <c r="Z546" s="1"/>
      <c r="AA546" s="1"/>
      <c r="AB546" s="50"/>
      <c r="AC546" s="50"/>
      <c r="AF546" s="22"/>
      <c r="AH546" s="1"/>
      <c r="AI546" s="1"/>
      <c r="AN546" s="22"/>
    </row>
    <row r="547" spans="2:40" ht="13.5" customHeight="1">
      <c r="B547" s="1"/>
      <c r="C547" s="1"/>
      <c r="H547" s="22"/>
      <c r="J547" s="1"/>
      <c r="K547" s="1"/>
      <c r="L547" s="1"/>
      <c r="P547" s="22"/>
      <c r="R547" s="1"/>
      <c r="S547" s="1"/>
      <c r="X547" s="22"/>
      <c r="Z547" s="1"/>
      <c r="AA547" s="1"/>
      <c r="AB547" s="50"/>
      <c r="AC547" s="50"/>
      <c r="AF547" s="22"/>
      <c r="AH547" s="1"/>
      <c r="AI547" s="1"/>
      <c r="AN547" s="22"/>
    </row>
    <row r="548" spans="2:40" ht="13.5" customHeight="1">
      <c r="B548" s="1"/>
      <c r="C548" s="1"/>
      <c r="H548" s="22"/>
      <c r="J548" s="1"/>
      <c r="K548" s="1"/>
      <c r="L548" s="1"/>
      <c r="P548" s="22"/>
      <c r="R548" s="1"/>
      <c r="S548" s="1"/>
      <c r="X548" s="22"/>
      <c r="Z548" s="1"/>
      <c r="AA548" s="1"/>
      <c r="AB548" s="50"/>
      <c r="AC548" s="50"/>
      <c r="AF548" s="22"/>
      <c r="AH548" s="1"/>
      <c r="AI548" s="1"/>
      <c r="AN548" s="22"/>
    </row>
    <row r="549" spans="2:40" ht="13.5" customHeight="1">
      <c r="B549" s="1"/>
      <c r="C549" s="1"/>
      <c r="H549" s="22"/>
      <c r="J549" s="1"/>
      <c r="K549" s="1"/>
      <c r="L549" s="1"/>
      <c r="P549" s="22"/>
      <c r="R549" s="1"/>
      <c r="S549" s="1"/>
      <c r="X549" s="22"/>
      <c r="Z549" s="1"/>
      <c r="AA549" s="1"/>
      <c r="AB549" s="50"/>
      <c r="AC549" s="50"/>
      <c r="AF549" s="22"/>
      <c r="AH549" s="1"/>
      <c r="AI549" s="1"/>
      <c r="AN549" s="22"/>
    </row>
    <row r="550" spans="2:40" ht="13.5" customHeight="1">
      <c r="B550" s="1"/>
      <c r="C550" s="1"/>
      <c r="H550" s="22"/>
      <c r="J550" s="1"/>
      <c r="K550" s="1"/>
      <c r="L550" s="1"/>
      <c r="P550" s="22"/>
      <c r="R550" s="1"/>
      <c r="S550" s="1"/>
      <c r="X550" s="22"/>
      <c r="Z550" s="1"/>
      <c r="AA550" s="1"/>
      <c r="AB550" s="50"/>
      <c r="AC550" s="50"/>
      <c r="AF550" s="22"/>
      <c r="AH550" s="1"/>
      <c r="AI550" s="1"/>
      <c r="AN550" s="22"/>
    </row>
    <row r="551" spans="2:40" ht="13.5" customHeight="1">
      <c r="B551" s="1"/>
      <c r="C551" s="1"/>
      <c r="H551" s="22"/>
      <c r="J551" s="1"/>
      <c r="K551" s="1"/>
      <c r="L551" s="1"/>
      <c r="P551" s="22"/>
      <c r="R551" s="1"/>
      <c r="S551" s="1"/>
      <c r="X551" s="22"/>
      <c r="Z551" s="1"/>
      <c r="AA551" s="1"/>
      <c r="AB551" s="50"/>
      <c r="AC551" s="50"/>
      <c r="AF551" s="22"/>
      <c r="AH551" s="1"/>
      <c r="AI551" s="1"/>
      <c r="AN551" s="22"/>
    </row>
    <row r="552" spans="2:40" ht="13.5" customHeight="1">
      <c r="B552" s="1"/>
      <c r="C552" s="1"/>
      <c r="H552" s="22"/>
      <c r="J552" s="1"/>
      <c r="K552" s="1"/>
      <c r="L552" s="1"/>
      <c r="P552" s="22"/>
      <c r="R552" s="1"/>
      <c r="S552" s="1"/>
      <c r="X552" s="22"/>
      <c r="Z552" s="1"/>
      <c r="AA552" s="1"/>
      <c r="AB552" s="50"/>
      <c r="AC552" s="50"/>
      <c r="AF552" s="22"/>
      <c r="AH552" s="1"/>
      <c r="AI552" s="1"/>
      <c r="AN552" s="22"/>
    </row>
    <row r="553" spans="2:40" ht="13.5" customHeight="1">
      <c r="B553" s="1"/>
      <c r="C553" s="1"/>
      <c r="H553" s="22"/>
      <c r="J553" s="1"/>
      <c r="K553" s="1"/>
      <c r="L553" s="1"/>
      <c r="P553" s="22"/>
      <c r="R553" s="1"/>
      <c r="S553" s="1"/>
      <c r="X553" s="22"/>
      <c r="Z553" s="1"/>
      <c r="AA553" s="1"/>
      <c r="AB553" s="50"/>
      <c r="AC553" s="50"/>
      <c r="AF553" s="22"/>
      <c r="AH553" s="1"/>
      <c r="AI553" s="1"/>
      <c r="AN553" s="22"/>
    </row>
    <row r="554" spans="2:40" ht="13.5" customHeight="1">
      <c r="B554" s="1"/>
      <c r="C554" s="1"/>
      <c r="H554" s="22"/>
      <c r="J554" s="1"/>
      <c r="K554" s="1"/>
      <c r="L554" s="1"/>
      <c r="P554" s="22"/>
      <c r="R554" s="1"/>
      <c r="S554" s="1"/>
      <c r="X554" s="22"/>
      <c r="Z554" s="1"/>
      <c r="AA554" s="1"/>
      <c r="AB554" s="50"/>
      <c r="AC554" s="50"/>
      <c r="AF554" s="22"/>
      <c r="AH554" s="1"/>
      <c r="AI554" s="1"/>
      <c r="AN554" s="22"/>
    </row>
    <row r="555" spans="2:40" ht="13.5" customHeight="1">
      <c r="B555" s="1"/>
      <c r="C555" s="1"/>
      <c r="H555" s="22"/>
      <c r="J555" s="1"/>
      <c r="K555" s="1"/>
      <c r="L555" s="1"/>
      <c r="P555" s="22"/>
      <c r="R555" s="1"/>
      <c r="S555" s="1"/>
      <c r="X555" s="22"/>
      <c r="Z555" s="1"/>
      <c r="AA555" s="1"/>
      <c r="AB555" s="50"/>
      <c r="AC555" s="50"/>
      <c r="AF555" s="22"/>
      <c r="AH555" s="1"/>
      <c r="AI555" s="1"/>
      <c r="AN555" s="22"/>
    </row>
    <row r="556" spans="2:40" ht="13.5" customHeight="1">
      <c r="B556" s="1"/>
      <c r="C556" s="1"/>
      <c r="H556" s="22"/>
      <c r="J556" s="1"/>
      <c r="K556" s="1"/>
      <c r="L556" s="1"/>
      <c r="P556" s="22"/>
      <c r="R556" s="1"/>
      <c r="S556" s="1"/>
      <c r="X556" s="22"/>
      <c r="Z556" s="1"/>
      <c r="AA556" s="1"/>
      <c r="AB556" s="50"/>
      <c r="AC556" s="50"/>
      <c r="AF556" s="22"/>
      <c r="AH556" s="1"/>
      <c r="AI556" s="1"/>
      <c r="AN556" s="22"/>
    </row>
    <row r="557" spans="2:40" ht="13.5" customHeight="1">
      <c r="B557" s="1"/>
      <c r="C557" s="1"/>
      <c r="H557" s="22"/>
      <c r="J557" s="1"/>
      <c r="K557" s="1"/>
      <c r="L557" s="1"/>
      <c r="P557" s="22"/>
      <c r="R557" s="1"/>
      <c r="S557" s="1"/>
      <c r="X557" s="22"/>
      <c r="Z557" s="1"/>
      <c r="AA557" s="1"/>
      <c r="AB557" s="50"/>
      <c r="AC557" s="50"/>
      <c r="AF557" s="22"/>
      <c r="AH557" s="1"/>
      <c r="AI557" s="1"/>
      <c r="AN557" s="22"/>
    </row>
    <row r="558" spans="2:40" ht="13.5" customHeight="1">
      <c r="B558" s="1"/>
      <c r="C558" s="1"/>
      <c r="H558" s="22"/>
      <c r="J558" s="1"/>
      <c r="K558" s="1"/>
      <c r="L558" s="1"/>
      <c r="P558" s="22"/>
      <c r="R558" s="1"/>
      <c r="S558" s="1"/>
      <c r="X558" s="22"/>
      <c r="Z558" s="1"/>
      <c r="AA558" s="1"/>
      <c r="AB558" s="50"/>
      <c r="AC558" s="50"/>
      <c r="AF558" s="22"/>
      <c r="AH558" s="1"/>
      <c r="AI558" s="1"/>
      <c r="AN558" s="22"/>
    </row>
    <row r="559" spans="2:40" ht="13.5" customHeight="1">
      <c r="B559" s="1"/>
      <c r="C559" s="1"/>
      <c r="H559" s="22"/>
      <c r="J559" s="1"/>
      <c r="K559" s="1"/>
      <c r="L559" s="1"/>
      <c r="P559" s="22"/>
      <c r="R559" s="1"/>
      <c r="S559" s="1"/>
      <c r="X559" s="22"/>
      <c r="Z559" s="1"/>
      <c r="AA559" s="1"/>
      <c r="AB559" s="50"/>
      <c r="AC559" s="50"/>
      <c r="AF559" s="22"/>
      <c r="AH559" s="1"/>
      <c r="AI559" s="1"/>
      <c r="AN559" s="22"/>
    </row>
    <row r="560" spans="2:40" ht="13.5" customHeight="1">
      <c r="B560" s="1"/>
      <c r="C560" s="1"/>
      <c r="H560" s="22"/>
      <c r="J560" s="1"/>
      <c r="K560" s="1"/>
      <c r="L560" s="1"/>
      <c r="P560" s="22"/>
      <c r="R560" s="1"/>
      <c r="S560" s="1"/>
      <c r="X560" s="22"/>
      <c r="Z560" s="1"/>
      <c r="AA560" s="1"/>
      <c r="AB560" s="50"/>
      <c r="AC560" s="50"/>
      <c r="AF560" s="22"/>
      <c r="AH560" s="1"/>
      <c r="AI560" s="1"/>
      <c r="AN560" s="22"/>
    </row>
    <row r="561" spans="2:40" ht="13.5" customHeight="1">
      <c r="B561" s="1"/>
      <c r="C561" s="1"/>
      <c r="H561" s="22"/>
      <c r="J561" s="1"/>
      <c r="K561" s="1"/>
      <c r="L561" s="1"/>
      <c r="P561" s="22"/>
      <c r="R561" s="1"/>
      <c r="S561" s="1"/>
      <c r="X561" s="22"/>
      <c r="Z561" s="1"/>
      <c r="AA561" s="1"/>
      <c r="AB561" s="50"/>
      <c r="AC561" s="50"/>
      <c r="AF561" s="22"/>
      <c r="AH561" s="1"/>
      <c r="AI561" s="1"/>
      <c r="AN561" s="22"/>
    </row>
    <row r="562" spans="2:40" ht="13.5" customHeight="1">
      <c r="B562" s="1"/>
      <c r="C562" s="1"/>
      <c r="H562" s="22"/>
      <c r="J562" s="1"/>
      <c r="K562" s="1"/>
      <c r="L562" s="1"/>
      <c r="P562" s="22"/>
      <c r="R562" s="1"/>
      <c r="S562" s="1"/>
      <c r="X562" s="22"/>
      <c r="Z562" s="1"/>
      <c r="AA562" s="1"/>
      <c r="AB562" s="50"/>
      <c r="AC562" s="50"/>
      <c r="AF562" s="22"/>
      <c r="AH562" s="1"/>
      <c r="AI562" s="1"/>
      <c r="AN562" s="22"/>
    </row>
    <row r="563" spans="2:40" ht="13.5" customHeight="1">
      <c r="B563" s="1"/>
      <c r="C563" s="1"/>
      <c r="H563" s="22"/>
      <c r="J563" s="1"/>
      <c r="K563" s="1"/>
      <c r="L563" s="1"/>
      <c r="P563" s="22"/>
      <c r="R563" s="1"/>
      <c r="S563" s="1"/>
      <c r="X563" s="22"/>
      <c r="Z563" s="1"/>
      <c r="AA563" s="1"/>
      <c r="AB563" s="50"/>
      <c r="AC563" s="50"/>
      <c r="AF563" s="22"/>
      <c r="AH563" s="1"/>
      <c r="AI563" s="1"/>
      <c r="AN563" s="22"/>
    </row>
    <row r="564" spans="2:40" ht="13.5" customHeight="1">
      <c r="B564" s="1"/>
      <c r="C564" s="1"/>
      <c r="H564" s="22"/>
      <c r="J564" s="1"/>
      <c r="K564" s="1"/>
      <c r="L564" s="1"/>
      <c r="P564" s="22"/>
      <c r="R564" s="1"/>
      <c r="S564" s="1"/>
      <c r="X564" s="22"/>
      <c r="Z564" s="1"/>
      <c r="AA564" s="1"/>
      <c r="AB564" s="50"/>
      <c r="AC564" s="50"/>
      <c r="AF564" s="22"/>
      <c r="AH564" s="1"/>
      <c r="AI564" s="1"/>
      <c r="AN564" s="22"/>
    </row>
    <row r="565" spans="2:40" ht="13.5" customHeight="1">
      <c r="B565" s="1"/>
      <c r="C565" s="1"/>
      <c r="H565" s="22"/>
      <c r="J565" s="1"/>
      <c r="K565" s="1"/>
      <c r="L565" s="1"/>
      <c r="P565" s="22"/>
      <c r="R565" s="1"/>
      <c r="S565" s="1"/>
      <c r="X565" s="22"/>
      <c r="Z565" s="1"/>
      <c r="AA565" s="1"/>
      <c r="AB565" s="50"/>
      <c r="AC565" s="50"/>
      <c r="AF565" s="22"/>
      <c r="AH565" s="1"/>
      <c r="AI565" s="1"/>
      <c r="AN565" s="22"/>
    </row>
    <row r="566" spans="2:40" ht="13.5" customHeight="1">
      <c r="B566" s="1"/>
      <c r="C566" s="1"/>
      <c r="H566" s="22"/>
      <c r="J566" s="1"/>
      <c r="K566" s="1"/>
      <c r="L566" s="1"/>
      <c r="P566" s="22"/>
      <c r="R566" s="1"/>
      <c r="S566" s="1"/>
      <c r="X566" s="22"/>
      <c r="Z566" s="1"/>
      <c r="AA566" s="1"/>
      <c r="AB566" s="50"/>
      <c r="AC566" s="50"/>
      <c r="AF566" s="22"/>
      <c r="AH566" s="1"/>
      <c r="AI566" s="1"/>
      <c r="AN566" s="22"/>
    </row>
    <row r="567" spans="2:40" ht="13.5" customHeight="1">
      <c r="B567" s="1"/>
      <c r="C567" s="1"/>
      <c r="H567" s="22"/>
      <c r="J567" s="1"/>
      <c r="K567" s="1"/>
      <c r="L567" s="1"/>
      <c r="P567" s="22"/>
      <c r="R567" s="1"/>
      <c r="S567" s="1"/>
      <c r="X567" s="22"/>
      <c r="Z567" s="1"/>
      <c r="AA567" s="1"/>
      <c r="AB567" s="50"/>
      <c r="AC567" s="50"/>
      <c r="AF567" s="22"/>
      <c r="AH567" s="1"/>
      <c r="AI567" s="1"/>
      <c r="AN567" s="22"/>
    </row>
    <row r="568" spans="2:40" ht="13.5" customHeight="1">
      <c r="B568" s="1"/>
      <c r="C568" s="1"/>
      <c r="H568" s="22"/>
      <c r="J568" s="1"/>
      <c r="K568" s="1"/>
      <c r="L568" s="1"/>
      <c r="P568" s="22"/>
      <c r="R568" s="1"/>
      <c r="S568" s="1"/>
      <c r="X568" s="22"/>
      <c r="Z568" s="1"/>
      <c r="AA568" s="1"/>
      <c r="AB568" s="50"/>
      <c r="AC568" s="50"/>
      <c r="AF568" s="22"/>
      <c r="AH568" s="1"/>
      <c r="AI568" s="1"/>
      <c r="AN568" s="22"/>
    </row>
    <row r="569" spans="2:40" ht="13.5" customHeight="1">
      <c r="B569" s="1"/>
      <c r="C569" s="1"/>
      <c r="H569" s="22"/>
      <c r="J569" s="1"/>
      <c r="K569" s="1"/>
      <c r="L569" s="1"/>
      <c r="P569" s="22"/>
      <c r="R569" s="1"/>
      <c r="S569" s="1"/>
      <c r="X569" s="22"/>
      <c r="Z569" s="1"/>
      <c r="AA569" s="1"/>
      <c r="AB569" s="50"/>
      <c r="AC569" s="50"/>
      <c r="AF569" s="22"/>
      <c r="AH569" s="1"/>
      <c r="AI569" s="1"/>
      <c r="AN569" s="22"/>
    </row>
    <row r="570" spans="2:40" ht="13.5" customHeight="1">
      <c r="B570" s="1"/>
      <c r="C570" s="1"/>
      <c r="H570" s="22"/>
      <c r="J570" s="1"/>
      <c r="K570" s="1"/>
      <c r="L570" s="1"/>
      <c r="P570" s="22"/>
      <c r="R570" s="1"/>
      <c r="S570" s="1"/>
      <c r="X570" s="22"/>
      <c r="Z570" s="1"/>
      <c r="AA570" s="1"/>
      <c r="AB570" s="50"/>
      <c r="AC570" s="50"/>
      <c r="AF570" s="22"/>
      <c r="AH570" s="1"/>
      <c r="AI570" s="1"/>
      <c r="AN570" s="22"/>
    </row>
    <row r="571" spans="2:40" ht="13.5" customHeight="1">
      <c r="B571" s="1"/>
      <c r="C571" s="1"/>
      <c r="H571" s="22"/>
      <c r="J571" s="1"/>
      <c r="K571" s="1"/>
      <c r="L571" s="1"/>
      <c r="P571" s="22"/>
      <c r="R571" s="1"/>
      <c r="S571" s="1"/>
      <c r="X571" s="22"/>
      <c r="Z571" s="1"/>
      <c r="AA571" s="1"/>
      <c r="AB571" s="50"/>
      <c r="AC571" s="50"/>
      <c r="AF571" s="22"/>
      <c r="AH571" s="1"/>
      <c r="AI571" s="1"/>
      <c r="AN571" s="22"/>
    </row>
    <row r="572" spans="2:40" ht="13.5" customHeight="1">
      <c r="B572" s="1"/>
      <c r="C572" s="1"/>
      <c r="H572" s="22"/>
      <c r="J572" s="1"/>
      <c r="K572" s="1"/>
      <c r="L572" s="1"/>
      <c r="P572" s="22"/>
      <c r="R572" s="1"/>
      <c r="S572" s="1"/>
      <c r="X572" s="22"/>
      <c r="Z572" s="1"/>
      <c r="AA572" s="1"/>
      <c r="AB572" s="50"/>
      <c r="AC572" s="50"/>
      <c r="AF572" s="22"/>
      <c r="AH572" s="1"/>
      <c r="AI572" s="1"/>
      <c r="AN572" s="22"/>
    </row>
    <row r="573" spans="2:40" ht="13.5" customHeight="1">
      <c r="B573" s="1"/>
      <c r="C573" s="1"/>
      <c r="H573" s="22"/>
      <c r="J573" s="1"/>
      <c r="K573" s="1"/>
      <c r="L573" s="1"/>
      <c r="P573" s="22"/>
      <c r="R573" s="1"/>
      <c r="S573" s="1"/>
      <c r="X573" s="22"/>
      <c r="Z573" s="1"/>
      <c r="AA573" s="1"/>
      <c r="AB573" s="50"/>
      <c r="AC573" s="50"/>
      <c r="AF573" s="22"/>
      <c r="AH573" s="1"/>
      <c r="AI573" s="1"/>
      <c r="AN573" s="22"/>
    </row>
    <row r="574" spans="2:40" ht="13.5" customHeight="1">
      <c r="B574" s="1"/>
      <c r="C574" s="1"/>
      <c r="H574" s="22"/>
      <c r="J574" s="1"/>
      <c r="K574" s="1"/>
      <c r="L574" s="1"/>
      <c r="P574" s="22"/>
      <c r="R574" s="1"/>
      <c r="S574" s="1"/>
      <c r="X574" s="22"/>
      <c r="Z574" s="1"/>
      <c r="AA574" s="1"/>
      <c r="AB574" s="50"/>
      <c r="AC574" s="50"/>
      <c r="AF574" s="22"/>
      <c r="AH574" s="1"/>
      <c r="AI574" s="1"/>
      <c r="AN574" s="22"/>
    </row>
    <row r="575" spans="2:40" ht="13.5" customHeight="1">
      <c r="B575" s="1"/>
      <c r="C575" s="1"/>
      <c r="H575" s="22"/>
      <c r="J575" s="1"/>
      <c r="K575" s="1"/>
      <c r="L575" s="1"/>
      <c r="P575" s="22"/>
      <c r="R575" s="1"/>
      <c r="S575" s="1"/>
      <c r="X575" s="22"/>
      <c r="Z575" s="1"/>
      <c r="AA575" s="1"/>
      <c r="AB575" s="50"/>
      <c r="AC575" s="50"/>
      <c r="AF575" s="22"/>
      <c r="AH575" s="1"/>
      <c r="AI575" s="1"/>
      <c r="AN575" s="22"/>
    </row>
    <row r="576" spans="2:40" ht="13.5" customHeight="1">
      <c r="B576" s="1"/>
      <c r="C576" s="1"/>
      <c r="H576" s="22"/>
      <c r="J576" s="1"/>
      <c r="K576" s="1"/>
      <c r="L576" s="1"/>
      <c r="P576" s="22"/>
      <c r="R576" s="1"/>
      <c r="S576" s="1"/>
      <c r="X576" s="22"/>
      <c r="Z576" s="1"/>
      <c r="AA576" s="1"/>
      <c r="AB576" s="50"/>
      <c r="AC576" s="50"/>
      <c r="AF576" s="22"/>
      <c r="AH576" s="1"/>
      <c r="AI576" s="1"/>
      <c r="AN576" s="22"/>
    </row>
    <row r="577" spans="2:40" ht="13.5" customHeight="1">
      <c r="B577" s="1"/>
      <c r="C577" s="1"/>
      <c r="H577" s="22"/>
      <c r="J577" s="1"/>
      <c r="K577" s="1"/>
      <c r="L577" s="1"/>
      <c r="P577" s="22"/>
      <c r="R577" s="1"/>
      <c r="S577" s="1"/>
      <c r="X577" s="22"/>
      <c r="Z577" s="1"/>
      <c r="AA577" s="1"/>
      <c r="AB577" s="50"/>
      <c r="AC577" s="50"/>
      <c r="AF577" s="22"/>
      <c r="AH577" s="1"/>
      <c r="AI577" s="1"/>
      <c r="AN577" s="22"/>
    </row>
    <row r="578" spans="2:40" ht="13.5" customHeight="1">
      <c r="B578" s="1"/>
      <c r="C578" s="1"/>
      <c r="H578" s="22"/>
      <c r="J578" s="1"/>
      <c r="K578" s="1"/>
      <c r="L578" s="1"/>
      <c r="P578" s="22"/>
      <c r="R578" s="1"/>
      <c r="S578" s="1"/>
      <c r="X578" s="22"/>
      <c r="Z578" s="1"/>
      <c r="AA578" s="1"/>
      <c r="AB578" s="50"/>
      <c r="AC578" s="50"/>
      <c r="AF578" s="22"/>
      <c r="AH578" s="1"/>
      <c r="AI578" s="1"/>
      <c r="AN578" s="22"/>
    </row>
    <row r="579" spans="2:40" ht="13.5" customHeight="1">
      <c r="B579" s="1"/>
      <c r="C579" s="1"/>
      <c r="H579" s="22"/>
      <c r="J579" s="1"/>
      <c r="K579" s="1"/>
      <c r="L579" s="1"/>
      <c r="P579" s="22"/>
      <c r="R579" s="1"/>
      <c r="S579" s="1"/>
      <c r="X579" s="22"/>
      <c r="Z579" s="1"/>
      <c r="AA579" s="1"/>
      <c r="AB579" s="50"/>
      <c r="AC579" s="50"/>
      <c r="AF579" s="22"/>
      <c r="AH579" s="1"/>
      <c r="AI579" s="1"/>
      <c r="AN579" s="22"/>
    </row>
    <row r="580" spans="2:40" ht="13.5" customHeight="1">
      <c r="B580" s="1"/>
      <c r="C580" s="1"/>
      <c r="H580" s="22"/>
      <c r="J580" s="1"/>
      <c r="K580" s="1"/>
      <c r="L580" s="1"/>
      <c r="P580" s="22"/>
      <c r="R580" s="1"/>
      <c r="S580" s="1"/>
      <c r="X580" s="22"/>
      <c r="Z580" s="1"/>
      <c r="AA580" s="1"/>
      <c r="AB580" s="50"/>
      <c r="AC580" s="50"/>
      <c r="AF580" s="22"/>
      <c r="AH580" s="1"/>
      <c r="AI580" s="1"/>
      <c r="AN580" s="22"/>
    </row>
    <row r="581" spans="2:40" ht="13.5" customHeight="1">
      <c r="B581" s="1"/>
      <c r="C581" s="1"/>
      <c r="H581" s="22"/>
      <c r="J581" s="1"/>
      <c r="K581" s="1"/>
      <c r="L581" s="1"/>
      <c r="P581" s="22"/>
      <c r="R581" s="1"/>
      <c r="S581" s="1"/>
      <c r="X581" s="22"/>
      <c r="Z581" s="1"/>
      <c r="AA581" s="1"/>
      <c r="AB581" s="50"/>
      <c r="AC581" s="50"/>
      <c r="AF581" s="22"/>
      <c r="AH581" s="1"/>
      <c r="AI581" s="1"/>
      <c r="AN581" s="22"/>
    </row>
    <row r="582" spans="2:40" ht="13.5" customHeight="1">
      <c r="B582" s="1"/>
      <c r="C582" s="1"/>
      <c r="H582" s="22"/>
      <c r="J582" s="1"/>
      <c r="K582" s="1"/>
      <c r="L582" s="1"/>
      <c r="P582" s="22"/>
      <c r="R582" s="1"/>
      <c r="S582" s="1"/>
      <c r="X582" s="22"/>
      <c r="Z582" s="1"/>
      <c r="AA582" s="1"/>
      <c r="AB582" s="50"/>
      <c r="AC582" s="50"/>
      <c r="AF582" s="22"/>
      <c r="AH582" s="1"/>
      <c r="AI582" s="1"/>
      <c r="AN582" s="22"/>
    </row>
    <row r="583" spans="2:40" ht="13.5" customHeight="1">
      <c r="B583" s="1"/>
      <c r="C583" s="1"/>
      <c r="H583" s="22"/>
      <c r="J583" s="1"/>
      <c r="K583" s="1"/>
      <c r="L583" s="1"/>
      <c r="P583" s="22"/>
      <c r="R583" s="1"/>
      <c r="S583" s="1"/>
      <c r="X583" s="22"/>
      <c r="Z583" s="1"/>
      <c r="AA583" s="1"/>
      <c r="AB583" s="50"/>
      <c r="AC583" s="50"/>
      <c r="AF583" s="22"/>
      <c r="AH583" s="1"/>
      <c r="AI583" s="1"/>
      <c r="AN583" s="22"/>
    </row>
    <row r="584" spans="2:40" ht="13.5" customHeight="1">
      <c r="B584" s="1"/>
      <c r="C584" s="1"/>
      <c r="H584" s="22"/>
      <c r="J584" s="1"/>
      <c r="K584" s="1"/>
      <c r="L584" s="1"/>
      <c r="P584" s="22"/>
      <c r="R584" s="1"/>
      <c r="S584" s="1"/>
      <c r="X584" s="22"/>
      <c r="Z584" s="1"/>
      <c r="AA584" s="1"/>
      <c r="AB584" s="50"/>
      <c r="AC584" s="50"/>
      <c r="AF584" s="22"/>
      <c r="AH584" s="1"/>
      <c r="AI584" s="1"/>
      <c r="AN584" s="22"/>
    </row>
    <row r="585" spans="2:40" ht="13.5" customHeight="1">
      <c r="B585" s="1"/>
      <c r="C585" s="1"/>
      <c r="H585" s="22"/>
      <c r="J585" s="1"/>
      <c r="K585" s="1"/>
      <c r="L585" s="1"/>
      <c r="P585" s="22"/>
      <c r="R585" s="1"/>
      <c r="S585" s="1"/>
      <c r="X585" s="22"/>
      <c r="Z585" s="1"/>
      <c r="AA585" s="1"/>
      <c r="AB585" s="50"/>
      <c r="AC585" s="50"/>
      <c r="AF585" s="22"/>
      <c r="AH585" s="1"/>
      <c r="AI585" s="1"/>
      <c r="AN585" s="22"/>
    </row>
    <row r="586" spans="2:40" ht="13.5" customHeight="1">
      <c r="B586" s="1"/>
      <c r="C586" s="1"/>
      <c r="H586" s="22"/>
      <c r="J586" s="1"/>
      <c r="K586" s="1"/>
      <c r="L586" s="1"/>
      <c r="P586" s="22"/>
      <c r="R586" s="1"/>
      <c r="S586" s="1"/>
      <c r="X586" s="22"/>
      <c r="Z586" s="1"/>
      <c r="AA586" s="1"/>
      <c r="AB586" s="50"/>
      <c r="AC586" s="50"/>
      <c r="AF586" s="22"/>
      <c r="AH586" s="1"/>
      <c r="AI586" s="1"/>
      <c r="AN586" s="22"/>
    </row>
    <row r="587" spans="2:40" ht="13.5" customHeight="1">
      <c r="B587" s="1"/>
      <c r="C587" s="1"/>
      <c r="H587" s="22"/>
      <c r="J587" s="1"/>
      <c r="K587" s="1"/>
      <c r="L587" s="1"/>
      <c r="P587" s="22"/>
      <c r="R587" s="1"/>
      <c r="S587" s="1"/>
      <c r="X587" s="22"/>
      <c r="Z587" s="1"/>
      <c r="AA587" s="1"/>
      <c r="AB587" s="50"/>
      <c r="AC587" s="50"/>
      <c r="AF587" s="22"/>
      <c r="AH587" s="1"/>
      <c r="AI587" s="1"/>
      <c r="AN587" s="22"/>
    </row>
    <row r="588" spans="2:40" ht="13.5" customHeight="1">
      <c r="B588" s="1"/>
      <c r="C588" s="1"/>
      <c r="H588" s="22"/>
      <c r="J588" s="1"/>
      <c r="K588" s="1"/>
      <c r="L588" s="1"/>
      <c r="P588" s="22"/>
      <c r="R588" s="1"/>
      <c r="S588" s="1"/>
      <c r="X588" s="22"/>
      <c r="Z588" s="1"/>
      <c r="AA588" s="1"/>
      <c r="AB588" s="50"/>
      <c r="AC588" s="50"/>
      <c r="AF588" s="22"/>
      <c r="AH588" s="1"/>
      <c r="AI588" s="1"/>
      <c r="AN588" s="22"/>
    </row>
    <row r="589" spans="2:40" ht="13.5" customHeight="1">
      <c r="B589" s="1"/>
      <c r="C589" s="1"/>
      <c r="H589" s="22"/>
      <c r="J589" s="1"/>
      <c r="K589" s="1"/>
      <c r="L589" s="1"/>
      <c r="P589" s="22"/>
      <c r="R589" s="1"/>
      <c r="S589" s="1"/>
      <c r="X589" s="22"/>
      <c r="Z589" s="1"/>
      <c r="AA589" s="1"/>
      <c r="AB589" s="50"/>
      <c r="AC589" s="50"/>
      <c r="AF589" s="22"/>
      <c r="AH589" s="1"/>
      <c r="AI589" s="1"/>
      <c r="AN589" s="22"/>
    </row>
    <row r="590" spans="2:40" ht="13.5" customHeight="1">
      <c r="B590" s="1"/>
      <c r="C590" s="1"/>
      <c r="H590" s="22"/>
      <c r="J590" s="1"/>
      <c r="K590" s="1"/>
      <c r="L590" s="1"/>
      <c r="P590" s="22"/>
      <c r="R590" s="1"/>
      <c r="S590" s="1"/>
      <c r="X590" s="22"/>
      <c r="Z590" s="1"/>
      <c r="AA590" s="1"/>
      <c r="AB590" s="50"/>
      <c r="AC590" s="50"/>
      <c r="AF590" s="22"/>
      <c r="AH590" s="1"/>
      <c r="AI590" s="1"/>
      <c r="AN590" s="22"/>
    </row>
    <row r="591" spans="2:40" ht="13.5" customHeight="1">
      <c r="B591" s="1"/>
      <c r="C591" s="1"/>
      <c r="H591" s="22"/>
      <c r="J591" s="1"/>
      <c r="K591" s="1"/>
      <c r="L591" s="1"/>
      <c r="P591" s="22"/>
      <c r="R591" s="1"/>
      <c r="S591" s="1"/>
      <c r="X591" s="22"/>
      <c r="Z591" s="1"/>
      <c r="AA591" s="1"/>
      <c r="AB591" s="50"/>
      <c r="AC591" s="50"/>
      <c r="AF591" s="22"/>
      <c r="AH591" s="1"/>
      <c r="AI591" s="1"/>
      <c r="AN591" s="22"/>
    </row>
    <row r="592" spans="2:40" ht="13.5" customHeight="1">
      <c r="B592" s="1"/>
      <c r="C592" s="1"/>
      <c r="H592" s="22"/>
      <c r="J592" s="1"/>
      <c r="K592" s="1"/>
      <c r="L592" s="1"/>
      <c r="P592" s="22"/>
      <c r="R592" s="1"/>
      <c r="S592" s="1"/>
      <c r="X592" s="22"/>
      <c r="Z592" s="1"/>
      <c r="AA592" s="1"/>
      <c r="AB592" s="50"/>
      <c r="AC592" s="50"/>
      <c r="AF592" s="22"/>
      <c r="AH592" s="1"/>
      <c r="AI592" s="1"/>
      <c r="AN592" s="22"/>
    </row>
    <row r="593" spans="2:40" ht="13.5" customHeight="1">
      <c r="B593" s="1"/>
      <c r="C593" s="1"/>
      <c r="H593" s="22"/>
      <c r="J593" s="1"/>
      <c r="K593" s="1"/>
      <c r="L593" s="1"/>
      <c r="P593" s="22"/>
      <c r="R593" s="1"/>
      <c r="S593" s="1"/>
      <c r="X593" s="22"/>
      <c r="Z593" s="1"/>
      <c r="AA593" s="1"/>
      <c r="AB593" s="50"/>
      <c r="AC593" s="50"/>
      <c r="AF593" s="22"/>
      <c r="AH593" s="1"/>
      <c r="AI593" s="1"/>
      <c r="AN593" s="22"/>
    </row>
    <row r="594" spans="2:40" ht="13.5" customHeight="1">
      <c r="B594" s="1"/>
      <c r="C594" s="1"/>
      <c r="H594" s="22"/>
      <c r="J594" s="1"/>
      <c r="K594" s="1"/>
      <c r="L594" s="1"/>
      <c r="P594" s="22"/>
      <c r="R594" s="1"/>
      <c r="S594" s="1"/>
      <c r="X594" s="22"/>
      <c r="Z594" s="1"/>
      <c r="AA594" s="1"/>
      <c r="AB594" s="50"/>
      <c r="AC594" s="50"/>
      <c r="AF594" s="22"/>
      <c r="AH594" s="1"/>
      <c r="AI594" s="1"/>
      <c r="AN594" s="22"/>
    </row>
    <row r="595" spans="2:40" ht="13.5" customHeight="1">
      <c r="B595" s="1"/>
      <c r="C595" s="1"/>
      <c r="H595" s="22"/>
      <c r="J595" s="1"/>
      <c r="K595" s="1"/>
      <c r="L595" s="1"/>
      <c r="P595" s="22"/>
      <c r="R595" s="1"/>
      <c r="S595" s="1"/>
      <c r="X595" s="22"/>
      <c r="Z595" s="1"/>
      <c r="AA595" s="1"/>
      <c r="AB595" s="50"/>
      <c r="AC595" s="50"/>
      <c r="AF595" s="22"/>
      <c r="AH595" s="1"/>
      <c r="AI595" s="1"/>
      <c r="AN595" s="22"/>
    </row>
    <row r="596" spans="2:40" ht="13.5" customHeight="1">
      <c r="B596" s="1"/>
      <c r="C596" s="1"/>
      <c r="H596" s="22"/>
      <c r="J596" s="1"/>
      <c r="K596" s="1"/>
      <c r="L596" s="1"/>
      <c r="P596" s="22"/>
      <c r="R596" s="1"/>
      <c r="S596" s="1"/>
      <c r="X596" s="22"/>
      <c r="Z596" s="1"/>
      <c r="AA596" s="1"/>
      <c r="AB596" s="50"/>
      <c r="AC596" s="50"/>
      <c r="AF596" s="22"/>
      <c r="AH596" s="1"/>
      <c r="AI596" s="1"/>
      <c r="AN596" s="22"/>
    </row>
    <row r="597" spans="2:40" ht="13.5" customHeight="1">
      <c r="B597" s="1"/>
      <c r="C597" s="1"/>
      <c r="H597" s="22"/>
      <c r="J597" s="1"/>
      <c r="K597" s="1"/>
      <c r="L597" s="1"/>
      <c r="P597" s="22"/>
      <c r="R597" s="1"/>
      <c r="S597" s="1"/>
      <c r="X597" s="22"/>
      <c r="Z597" s="1"/>
      <c r="AA597" s="1"/>
      <c r="AB597" s="50"/>
      <c r="AC597" s="50"/>
      <c r="AF597" s="22"/>
      <c r="AH597" s="1"/>
      <c r="AI597" s="1"/>
      <c r="AN597" s="22"/>
    </row>
    <row r="598" spans="2:40" ht="13.5" customHeight="1">
      <c r="B598" s="1"/>
      <c r="C598" s="1"/>
      <c r="H598" s="22"/>
      <c r="J598" s="1"/>
      <c r="K598" s="1"/>
      <c r="L598" s="1"/>
      <c r="P598" s="22"/>
      <c r="R598" s="1"/>
      <c r="S598" s="1"/>
      <c r="X598" s="22"/>
      <c r="Z598" s="1"/>
      <c r="AA598" s="1"/>
      <c r="AB598" s="50"/>
      <c r="AC598" s="50"/>
      <c r="AF598" s="22"/>
      <c r="AH598" s="1"/>
      <c r="AI598" s="1"/>
      <c r="AN598" s="22"/>
    </row>
    <row r="599" spans="2:40" ht="13.5" customHeight="1">
      <c r="B599" s="1"/>
      <c r="C599" s="1"/>
      <c r="H599" s="22"/>
      <c r="J599" s="1"/>
      <c r="K599" s="1"/>
      <c r="L599" s="1"/>
      <c r="P599" s="22"/>
      <c r="R599" s="1"/>
      <c r="S599" s="1"/>
      <c r="X599" s="22"/>
      <c r="Z599" s="1"/>
      <c r="AA599" s="1"/>
      <c r="AB599" s="50"/>
      <c r="AC599" s="50"/>
      <c r="AF599" s="22"/>
      <c r="AH599" s="1"/>
      <c r="AI599" s="1"/>
      <c r="AN599" s="22"/>
    </row>
    <row r="600" spans="2:40" ht="13.5" customHeight="1">
      <c r="B600" s="1"/>
      <c r="C600" s="1"/>
      <c r="H600" s="22"/>
      <c r="J600" s="1"/>
      <c r="K600" s="1"/>
      <c r="L600" s="1"/>
      <c r="P600" s="22"/>
      <c r="R600" s="1"/>
      <c r="S600" s="1"/>
      <c r="X600" s="22"/>
      <c r="Z600" s="1"/>
      <c r="AA600" s="1"/>
      <c r="AB600" s="50"/>
      <c r="AC600" s="50"/>
      <c r="AF600" s="22"/>
      <c r="AH600" s="1"/>
      <c r="AI600" s="1"/>
      <c r="AN600" s="22"/>
    </row>
    <row r="601" spans="2:40" ht="13.5" customHeight="1">
      <c r="B601" s="1"/>
      <c r="C601" s="1"/>
      <c r="H601" s="22"/>
      <c r="J601" s="1"/>
      <c r="K601" s="1"/>
      <c r="L601" s="1"/>
      <c r="P601" s="22"/>
      <c r="R601" s="1"/>
      <c r="S601" s="1"/>
      <c r="X601" s="22"/>
      <c r="Z601" s="1"/>
      <c r="AA601" s="1"/>
      <c r="AB601" s="50"/>
      <c r="AC601" s="50"/>
      <c r="AF601" s="22"/>
      <c r="AH601" s="1"/>
      <c r="AI601" s="1"/>
      <c r="AN601" s="22"/>
    </row>
    <row r="602" spans="2:40" ht="13.5" customHeight="1">
      <c r="B602" s="1"/>
      <c r="C602" s="1"/>
      <c r="H602" s="22"/>
      <c r="J602" s="1"/>
      <c r="K602" s="1"/>
      <c r="L602" s="1"/>
      <c r="P602" s="22"/>
      <c r="R602" s="1"/>
      <c r="S602" s="1"/>
      <c r="X602" s="22"/>
      <c r="Z602" s="1"/>
      <c r="AA602" s="1"/>
      <c r="AB602" s="50"/>
      <c r="AC602" s="50"/>
      <c r="AF602" s="22"/>
      <c r="AH602" s="1"/>
      <c r="AI602" s="1"/>
      <c r="AN602" s="22"/>
    </row>
    <row r="603" spans="2:40" ht="13.5" customHeight="1">
      <c r="B603" s="1"/>
      <c r="C603" s="1"/>
      <c r="H603" s="22"/>
      <c r="J603" s="1"/>
      <c r="K603" s="1"/>
      <c r="L603" s="1"/>
      <c r="P603" s="22"/>
      <c r="R603" s="1"/>
      <c r="S603" s="1"/>
      <c r="X603" s="22"/>
      <c r="Z603" s="1"/>
      <c r="AA603" s="1"/>
      <c r="AB603" s="50"/>
      <c r="AC603" s="50"/>
      <c r="AF603" s="22"/>
      <c r="AH603" s="1"/>
      <c r="AI603" s="1"/>
      <c r="AN603" s="22"/>
    </row>
    <row r="604" spans="2:40" ht="13.5" customHeight="1">
      <c r="B604" s="1"/>
      <c r="C604" s="1"/>
      <c r="H604" s="22"/>
      <c r="J604" s="1"/>
      <c r="K604" s="1"/>
      <c r="L604" s="1"/>
      <c r="P604" s="22"/>
      <c r="R604" s="1"/>
      <c r="S604" s="1"/>
      <c r="X604" s="22"/>
      <c r="Z604" s="1"/>
      <c r="AA604" s="1"/>
      <c r="AB604" s="50"/>
      <c r="AC604" s="50"/>
      <c r="AF604" s="22"/>
      <c r="AH604" s="1"/>
      <c r="AI604" s="1"/>
      <c r="AN604" s="22"/>
    </row>
    <row r="605" spans="2:40" ht="13.5" customHeight="1">
      <c r="B605" s="1"/>
      <c r="C605" s="1"/>
      <c r="H605" s="22"/>
      <c r="J605" s="1"/>
      <c r="K605" s="1"/>
      <c r="L605" s="1"/>
      <c r="P605" s="22"/>
      <c r="R605" s="1"/>
      <c r="S605" s="1"/>
      <c r="X605" s="22"/>
      <c r="Z605" s="1"/>
      <c r="AA605" s="1"/>
      <c r="AB605" s="50"/>
      <c r="AC605" s="50"/>
      <c r="AF605" s="22"/>
      <c r="AH605" s="1"/>
      <c r="AI605" s="1"/>
      <c r="AN605" s="22"/>
    </row>
    <row r="606" spans="2:40" ht="13.5" customHeight="1">
      <c r="B606" s="1"/>
      <c r="C606" s="1"/>
      <c r="H606" s="22"/>
      <c r="J606" s="1"/>
      <c r="K606" s="1"/>
      <c r="L606" s="1"/>
      <c r="P606" s="22"/>
      <c r="R606" s="1"/>
      <c r="S606" s="1"/>
      <c r="X606" s="22"/>
      <c r="Z606" s="1"/>
      <c r="AA606" s="1"/>
      <c r="AB606" s="50"/>
      <c r="AC606" s="50"/>
      <c r="AF606" s="22"/>
      <c r="AH606" s="1"/>
      <c r="AI606" s="1"/>
      <c r="AN606" s="22"/>
    </row>
    <row r="607" spans="2:40" ht="13.5" customHeight="1">
      <c r="B607" s="1"/>
      <c r="C607" s="1"/>
      <c r="H607" s="22"/>
      <c r="J607" s="1"/>
      <c r="K607" s="1"/>
      <c r="L607" s="1"/>
      <c r="P607" s="22"/>
      <c r="R607" s="1"/>
      <c r="S607" s="1"/>
      <c r="X607" s="22"/>
      <c r="Z607" s="1"/>
      <c r="AA607" s="1"/>
      <c r="AB607" s="50"/>
      <c r="AC607" s="50"/>
      <c r="AF607" s="22"/>
      <c r="AH607" s="1"/>
      <c r="AI607" s="1"/>
      <c r="AN607" s="22"/>
    </row>
    <row r="608" spans="2:40" ht="13.5" customHeight="1">
      <c r="B608" s="1"/>
      <c r="C608" s="1"/>
      <c r="H608" s="22"/>
      <c r="J608" s="1"/>
      <c r="K608" s="1"/>
      <c r="L608" s="1"/>
      <c r="P608" s="22"/>
      <c r="R608" s="1"/>
      <c r="S608" s="1"/>
      <c r="X608" s="22"/>
      <c r="Z608" s="1"/>
      <c r="AA608" s="1"/>
      <c r="AB608" s="50"/>
      <c r="AC608" s="50"/>
      <c r="AF608" s="22"/>
      <c r="AH608" s="1"/>
      <c r="AI608" s="1"/>
      <c r="AN608" s="22"/>
    </row>
    <row r="609" spans="2:40" ht="13.5" customHeight="1">
      <c r="B609" s="1"/>
      <c r="C609" s="1"/>
      <c r="H609" s="22"/>
      <c r="J609" s="1"/>
      <c r="K609" s="1"/>
      <c r="L609" s="1"/>
      <c r="P609" s="22"/>
      <c r="R609" s="1"/>
      <c r="S609" s="1"/>
      <c r="X609" s="22"/>
      <c r="Z609" s="1"/>
      <c r="AA609" s="1"/>
      <c r="AB609" s="50"/>
      <c r="AC609" s="50"/>
      <c r="AF609" s="22"/>
      <c r="AH609" s="1"/>
      <c r="AI609" s="1"/>
      <c r="AN609" s="22"/>
    </row>
    <row r="610" spans="2:40" ht="13.5" customHeight="1">
      <c r="B610" s="1"/>
      <c r="C610" s="1"/>
      <c r="H610" s="22"/>
      <c r="J610" s="1"/>
      <c r="K610" s="1"/>
      <c r="L610" s="1"/>
      <c r="P610" s="22"/>
      <c r="R610" s="1"/>
      <c r="S610" s="1"/>
      <c r="X610" s="22"/>
      <c r="Z610" s="1"/>
      <c r="AA610" s="1"/>
      <c r="AB610" s="50"/>
      <c r="AC610" s="50"/>
      <c r="AF610" s="22"/>
      <c r="AH610" s="1"/>
      <c r="AI610" s="1"/>
      <c r="AN610" s="22"/>
    </row>
    <row r="611" spans="2:40" ht="13.5" customHeight="1">
      <c r="B611" s="1"/>
      <c r="C611" s="1"/>
      <c r="H611" s="22"/>
      <c r="J611" s="1"/>
      <c r="K611" s="1"/>
      <c r="L611" s="1"/>
      <c r="P611" s="22"/>
      <c r="R611" s="1"/>
      <c r="S611" s="1"/>
      <c r="X611" s="22"/>
      <c r="Z611" s="1"/>
      <c r="AA611" s="1"/>
      <c r="AB611" s="50"/>
      <c r="AC611" s="50"/>
      <c r="AF611" s="22"/>
      <c r="AH611" s="1"/>
      <c r="AI611" s="1"/>
      <c r="AN611" s="22"/>
    </row>
    <row r="612" spans="2:40" ht="13.5" customHeight="1">
      <c r="B612" s="1"/>
      <c r="C612" s="1"/>
      <c r="H612" s="22"/>
      <c r="J612" s="1"/>
      <c r="K612" s="1"/>
      <c r="L612" s="1"/>
      <c r="P612" s="22"/>
      <c r="R612" s="1"/>
      <c r="S612" s="1"/>
      <c r="X612" s="22"/>
      <c r="Z612" s="1"/>
      <c r="AA612" s="1"/>
      <c r="AB612" s="50"/>
      <c r="AC612" s="50"/>
      <c r="AF612" s="22"/>
      <c r="AH612" s="1"/>
      <c r="AI612" s="1"/>
      <c r="AN612" s="22"/>
    </row>
    <row r="613" spans="2:40" ht="13.5" customHeight="1">
      <c r="B613" s="1"/>
      <c r="C613" s="1"/>
      <c r="H613" s="22"/>
      <c r="J613" s="1"/>
      <c r="K613" s="1"/>
      <c r="L613" s="1"/>
      <c r="P613" s="22"/>
      <c r="R613" s="1"/>
      <c r="S613" s="1"/>
      <c r="X613" s="22"/>
      <c r="Z613" s="1"/>
      <c r="AA613" s="1"/>
      <c r="AB613" s="50"/>
      <c r="AC613" s="50"/>
      <c r="AF613" s="22"/>
      <c r="AH613" s="1"/>
      <c r="AI613" s="1"/>
      <c r="AN613" s="22"/>
    </row>
    <row r="614" spans="2:40" ht="13.5" customHeight="1">
      <c r="B614" s="1"/>
      <c r="C614" s="1"/>
      <c r="H614" s="22"/>
      <c r="J614" s="1"/>
      <c r="K614" s="1"/>
      <c r="L614" s="1"/>
      <c r="P614" s="22"/>
      <c r="R614" s="1"/>
      <c r="S614" s="1"/>
      <c r="X614" s="22"/>
      <c r="Z614" s="1"/>
      <c r="AA614" s="1"/>
      <c r="AB614" s="50"/>
      <c r="AC614" s="50"/>
      <c r="AF614" s="22"/>
      <c r="AH614" s="1"/>
      <c r="AI614" s="1"/>
      <c r="AN614" s="22"/>
    </row>
    <row r="615" spans="2:40" ht="13.5" customHeight="1">
      <c r="B615" s="1"/>
      <c r="C615" s="1"/>
      <c r="H615" s="22"/>
      <c r="J615" s="1"/>
      <c r="K615" s="1"/>
      <c r="L615" s="1"/>
      <c r="P615" s="22"/>
      <c r="R615" s="1"/>
      <c r="S615" s="1"/>
      <c r="X615" s="22"/>
      <c r="Z615" s="1"/>
      <c r="AA615" s="1"/>
      <c r="AB615" s="50"/>
      <c r="AC615" s="50"/>
      <c r="AF615" s="22"/>
      <c r="AH615" s="1"/>
      <c r="AI615" s="1"/>
      <c r="AN615" s="22"/>
    </row>
    <row r="616" spans="2:40" ht="13.5" customHeight="1">
      <c r="B616" s="1"/>
      <c r="C616" s="1"/>
      <c r="H616" s="22"/>
      <c r="J616" s="1"/>
      <c r="K616" s="1"/>
      <c r="L616" s="1"/>
      <c r="P616" s="22"/>
      <c r="R616" s="1"/>
      <c r="S616" s="1"/>
      <c r="X616" s="22"/>
      <c r="Z616" s="1"/>
      <c r="AA616" s="1"/>
      <c r="AB616" s="50"/>
      <c r="AC616" s="50"/>
      <c r="AF616" s="22"/>
      <c r="AH616" s="1"/>
      <c r="AI616" s="1"/>
      <c r="AN616" s="22"/>
    </row>
    <row r="617" spans="2:40" ht="13.5" customHeight="1">
      <c r="B617" s="1"/>
      <c r="C617" s="1"/>
      <c r="H617" s="22"/>
      <c r="J617" s="1"/>
      <c r="K617" s="1"/>
      <c r="L617" s="1"/>
      <c r="P617" s="22"/>
      <c r="R617" s="1"/>
      <c r="S617" s="1"/>
      <c r="X617" s="22"/>
      <c r="Z617" s="1"/>
      <c r="AA617" s="1"/>
      <c r="AB617" s="50"/>
      <c r="AC617" s="50"/>
      <c r="AF617" s="22"/>
      <c r="AH617" s="1"/>
      <c r="AI617" s="1"/>
      <c r="AN617" s="22"/>
    </row>
    <row r="618" spans="2:40" ht="13.5" customHeight="1">
      <c r="B618" s="1"/>
      <c r="C618" s="1"/>
      <c r="H618" s="22"/>
      <c r="J618" s="1"/>
      <c r="K618" s="1"/>
      <c r="L618" s="1"/>
      <c r="P618" s="22"/>
      <c r="R618" s="1"/>
      <c r="S618" s="1"/>
      <c r="X618" s="22"/>
      <c r="Z618" s="1"/>
      <c r="AA618" s="1"/>
      <c r="AB618" s="50"/>
      <c r="AC618" s="50"/>
      <c r="AF618" s="22"/>
      <c r="AH618" s="1"/>
      <c r="AI618" s="1"/>
      <c r="AN618" s="22"/>
    </row>
    <row r="619" spans="2:40" ht="13.5" customHeight="1">
      <c r="B619" s="1"/>
      <c r="C619" s="1"/>
      <c r="H619" s="22"/>
      <c r="J619" s="1"/>
      <c r="K619" s="1"/>
      <c r="L619" s="1"/>
      <c r="P619" s="22"/>
      <c r="R619" s="1"/>
      <c r="S619" s="1"/>
      <c r="X619" s="22"/>
      <c r="Z619" s="1"/>
      <c r="AA619" s="1"/>
      <c r="AB619" s="50"/>
      <c r="AC619" s="50"/>
      <c r="AF619" s="22"/>
      <c r="AH619" s="1"/>
      <c r="AI619" s="1"/>
      <c r="AN619" s="22"/>
    </row>
    <row r="620" spans="2:40" ht="13.5" customHeight="1">
      <c r="B620" s="1"/>
      <c r="C620" s="1"/>
      <c r="H620" s="22"/>
      <c r="J620" s="1"/>
      <c r="K620" s="1"/>
      <c r="L620" s="1"/>
      <c r="P620" s="22"/>
      <c r="R620" s="1"/>
      <c r="S620" s="1"/>
      <c r="X620" s="22"/>
      <c r="Z620" s="1"/>
      <c r="AA620" s="1"/>
      <c r="AB620" s="50"/>
      <c r="AC620" s="50"/>
      <c r="AF620" s="22"/>
      <c r="AH620" s="1"/>
      <c r="AI620" s="1"/>
      <c r="AN620" s="22"/>
    </row>
    <row r="621" spans="2:40" ht="13.5" customHeight="1">
      <c r="B621" s="1"/>
      <c r="C621" s="1"/>
      <c r="H621" s="22"/>
      <c r="J621" s="1"/>
      <c r="K621" s="1"/>
      <c r="L621" s="1"/>
      <c r="P621" s="22"/>
      <c r="R621" s="1"/>
      <c r="S621" s="1"/>
      <c r="X621" s="22"/>
      <c r="Z621" s="1"/>
      <c r="AA621" s="1"/>
      <c r="AB621" s="50"/>
      <c r="AC621" s="50"/>
      <c r="AF621" s="22"/>
      <c r="AH621" s="1"/>
      <c r="AI621" s="1"/>
      <c r="AN621" s="22"/>
    </row>
    <row r="622" spans="2:40" ht="13.5" customHeight="1">
      <c r="B622" s="1"/>
      <c r="C622" s="1"/>
      <c r="H622" s="22"/>
      <c r="J622" s="1"/>
      <c r="K622" s="1"/>
      <c r="L622" s="1"/>
      <c r="P622" s="22"/>
      <c r="R622" s="1"/>
      <c r="S622" s="1"/>
      <c r="X622" s="22"/>
      <c r="Z622" s="1"/>
      <c r="AA622" s="1"/>
      <c r="AB622" s="50"/>
      <c r="AC622" s="50"/>
      <c r="AF622" s="22"/>
      <c r="AH622" s="1"/>
      <c r="AI622" s="1"/>
      <c r="AN622" s="22"/>
    </row>
    <row r="623" spans="2:40" ht="13.5" customHeight="1">
      <c r="B623" s="1"/>
      <c r="C623" s="1"/>
      <c r="H623" s="22"/>
      <c r="J623" s="1"/>
      <c r="K623" s="1"/>
      <c r="L623" s="1"/>
      <c r="P623" s="22"/>
      <c r="R623" s="1"/>
      <c r="S623" s="1"/>
      <c r="X623" s="22"/>
      <c r="Z623" s="1"/>
      <c r="AA623" s="1"/>
      <c r="AB623" s="50"/>
      <c r="AC623" s="50"/>
      <c r="AF623" s="22"/>
      <c r="AH623" s="1"/>
      <c r="AI623" s="1"/>
      <c r="AN623" s="22"/>
    </row>
    <row r="624" spans="2:40" ht="13.5" customHeight="1">
      <c r="B624" s="1"/>
      <c r="C624" s="1"/>
      <c r="H624" s="22"/>
      <c r="J624" s="1"/>
      <c r="K624" s="1"/>
      <c r="L624" s="1"/>
      <c r="P624" s="22"/>
      <c r="R624" s="1"/>
      <c r="S624" s="1"/>
      <c r="X624" s="22"/>
      <c r="Z624" s="1"/>
      <c r="AA624" s="1"/>
      <c r="AB624" s="50"/>
      <c r="AC624" s="50"/>
      <c r="AF624" s="22"/>
      <c r="AH624" s="1"/>
      <c r="AI624" s="1"/>
      <c r="AN624" s="22"/>
    </row>
    <row r="625" spans="2:40" ht="13.5" customHeight="1">
      <c r="B625" s="1"/>
      <c r="C625" s="1"/>
      <c r="H625" s="22"/>
      <c r="J625" s="1"/>
      <c r="K625" s="1"/>
      <c r="L625" s="1"/>
      <c r="P625" s="22"/>
      <c r="R625" s="1"/>
      <c r="S625" s="1"/>
      <c r="X625" s="22"/>
      <c r="Z625" s="1"/>
      <c r="AA625" s="1"/>
      <c r="AB625" s="50"/>
      <c r="AC625" s="50"/>
      <c r="AF625" s="22"/>
      <c r="AH625" s="1"/>
      <c r="AI625" s="1"/>
      <c r="AN625" s="22"/>
    </row>
    <row r="626" spans="2:40" ht="13.5" customHeight="1">
      <c r="B626" s="1"/>
      <c r="C626" s="1"/>
      <c r="H626" s="22"/>
      <c r="J626" s="1"/>
      <c r="K626" s="1"/>
      <c r="L626" s="1"/>
      <c r="P626" s="22"/>
      <c r="R626" s="1"/>
      <c r="S626" s="1"/>
      <c r="X626" s="22"/>
      <c r="Z626" s="1"/>
      <c r="AA626" s="1"/>
      <c r="AB626" s="50"/>
      <c r="AC626" s="50"/>
      <c r="AF626" s="22"/>
      <c r="AH626" s="1"/>
      <c r="AI626" s="1"/>
      <c r="AN626" s="22"/>
    </row>
    <row r="627" spans="2:40" ht="13.5" customHeight="1">
      <c r="B627" s="1"/>
      <c r="C627" s="1"/>
      <c r="H627" s="22"/>
      <c r="J627" s="1"/>
      <c r="K627" s="1"/>
      <c r="L627" s="1"/>
      <c r="P627" s="22"/>
      <c r="R627" s="1"/>
      <c r="S627" s="1"/>
      <c r="X627" s="22"/>
      <c r="Z627" s="1"/>
      <c r="AA627" s="1"/>
      <c r="AB627" s="50"/>
      <c r="AC627" s="50"/>
      <c r="AF627" s="22"/>
      <c r="AH627" s="1"/>
      <c r="AI627" s="1"/>
      <c r="AN627" s="22"/>
    </row>
    <row r="628" spans="2:40" ht="13.5" customHeight="1">
      <c r="B628" s="1"/>
      <c r="C628" s="1"/>
      <c r="H628" s="22"/>
      <c r="J628" s="1"/>
      <c r="K628" s="1"/>
      <c r="L628" s="1"/>
      <c r="P628" s="22"/>
      <c r="R628" s="1"/>
      <c r="S628" s="1"/>
      <c r="X628" s="22"/>
      <c r="Z628" s="1"/>
      <c r="AA628" s="1"/>
      <c r="AB628" s="50"/>
      <c r="AC628" s="50"/>
      <c r="AF628" s="22"/>
      <c r="AH628" s="1"/>
      <c r="AI628" s="1"/>
      <c r="AN628" s="22"/>
    </row>
    <row r="629" spans="2:40" ht="13.5" customHeight="1">
      <c r="B629" s="1"/>
      <c r="C629" s="1"/>
      <c r="H629" s="22"/>
      <c r="J629" s="1"/>
      <c r="K629" s="1"/>
      <c r="L629" s="1"/>
      <c r="P629" s="22"/>
      <c r="R629" s="1"/>
      <c r="S629" s="1"/>
      <c r="X629" s="22"/>
      <c r="Z629" s="1"/>
      <c r="AA629" s="1"/>
      <c r="AB629" s="50"/>
      <c r="AC629" s="50"/>
      <c r="AF629" s="22"/>
      <c r="AH629" s="1"/>
      <c r="AI629" s="1"/>
      <c r="AN629" s="22"/>
    </row>
    <row r="630" spans="2:40" ht="13.5" customHeight="1">
      <c r="B630" s="1"/>
      <c r="C630" s="1"/>
      <c r="H630" s="22"/>
      <c r="J630" s="1"/>
      <c r="K630" s="1"/>
      <c r="L630" s="1"/>
      <c r="P630" s="22"/>
      <c r="R630" s="1"/>
      <c r="S630" s="1"/>
      <c r="X630" s="22"/>
      <c r="Z630" s="1"/>
      <c r="AA630" s="1"/>
      <c r="AB630" s="50"/>
      <c r="AC630" s="50"/>
      <c r="AF630" s="22"/>
      <c r="AH630" s="1"/>
      <c r="AI630" s="1"/>
      <c r="AN630" s="22"/>
    </row>
    <row r="631" spans="2:40" ht="13.5" customHeight="1">
      <c r="B631" s="1"/>
      <c r="C631" s="1"/>
      <c r="H631" s="22"/>
      <c r="J631" s="1"/>
      <c r="K631" s="1"/>
      <c r="L631" s="1"/>
      <c r="P631" s="22"/>
      <c r="R631" s="1"/>
      <c r="S631" s="1"/>
      <c r="X631" s="22"/>
      <c r="Z631" s="1"/>
      <c r="AA631" s="1"/>
      <c r="AB631" s="50"/>
      <c r="AC631" s="50"/>
      <c r="AF631" s="22"/>
      <c r="AH631" s="1"/>
      <c r="AI631" s="1"/>
      <c r="AN631" s="22"/>
    </row>
    <row r="632" spans="2:40" ht="13.5" customHeight="1">
      <c r="B632" s="1"/>
      <c r="C632" s="1"/>
      <c r="H632" s="22"/>
      <c r="J632" s="1"/>
      <c r="K632" s="1"/>
      <c r="L632" s="1"/>
      <c r="P632" s="22"/>
      <c r="R632" s="1"/>
      <c r="S632" s="1"/>
      <c r="X632" s="22"/>
      <c r="Z632" s="1"/>
      <c r="AA632" s="1"/>
      <c r="AB632" s="50"/>
      <c r="AC632" s="50"/>
      <c r="AF632" s="22"/>
      <c r="AH632" s="1"/>
      <c r="AI632" s="1"/>
      <c r="AN632" s="22"/>
    </row>
    <row r="633" spans="2:40" ht="13.5" customHeight="1">
      <c r="B633" s="1"/>
      <c r="C633" s="1"/>
      <c r="H633" s="22"/>
      <c r="J633" s="1"/>
      <c r="K633" s="1"/>
      <c r="L633" s="1"/>
      <c r="P633" s="22"/>
      <c r="R633" s="1"/>
      <c r="S633" s="1"/>
      <c r="X633" s="22"/>
      <c r="Z633" s="1"/>
      <c r="AA633" s="1"/>
      <c r="AB633" s="50"/>
      <c r="AC633" s="50"/>
      <c r="AF633" s="22"/>
      <c r="AH633" s="1"/>
      <c r="AI633" s="1"/>
      <c r="AN633" s="22"/>
    </row>
    <row r="634" spans="2:40" ht="13.5" customHeight="1">
      <c r="B634" s="1"/>
      <c r="C634" s="1"/>
      <c r="H634" s="22"/>
      <c r="J634" s="1"/>
      <c r="K634" s="1"/>
      <c r="L634" s="1"/>
      <c r="P634" s="22"/>
      <c r="R634" s="1"/>
      <c r="S634" s="1"/>
      <c r="X634" s="22"/>
      <c r="Z634" s="1"/>
      <c r="AA634" s="1"/>
      <c r="AB634" s="50"/>
      <c r="AC634" s="50"/>
      <c r="AF634" s="22"/>
      <c r="AH634" s="1"/>
      <c r="AI634" s="1"/>
      <c r="AN634" s="22"/>
    </row>
    <row r="635" spans="2:40" ht="13.5" customHeight="1">
      <c r="B635" s="1"/>
      <c r="C635" s="1"/>
      <c r="H635" s="22"/>
      <c r="J635" s="1"/>
      <c r="K635" s="1"/>
      <c r="L635" s="1"/>
      <c r="P635" s="22"/>
      <c r="R635" s="1"/>
      <c r="S635" s="1"/>
      <c r="X635" s="22"/>
      <c r="Z635" s="1"/>
      <c r="AA635" s="1"/>
      <c r="AB635" s="50"/>
      <c r="AC635" s="50"/>
      <c r="AF635" s="22"/>
      <c r="AH635" s="1"/>
      <c r="AI635" s="1"/>
      <c r="AN635" s="22"/>
    </row>
    <row r="636" spans="2:40" ht="13.5" customHeight="1">
      <c r="B636" s="1"/>
      <c r="C636" s="1"/>
      <c r="H636" s="22"/>
      <c r="J636" s="1"/>
      <c r="K636" s="1"/>
      <c r="L636" s="1"/>
      <c r="P636" s="22"/>
      <c r="R636" s="1"/>
      <c r="S636" s="1"/>
      <c r="X636" s="22"/>
      <c r="Z636" s="1"/>
      <c r="AA636" s="1"/>
      <c r="AB636" s="50"/>
      <c r="AC636" s="50"/>
      <c r="AF636" s="22"/>
      <c r="AH636" s="1"/>
      <c r="AI636" s="1"/>
      <c r="AN636" s="22"/>
    </row>
    <row r="637" spans="2:40" ht="13.5" customHeight="1">
      <c r="B637" s="1"/>
      <c r="C637" s="1"/>
      <c r="H637" s="22"/>
      <c r="J637" s="1"/>
      <c r="K637" s="1"/>
      <c r="L637" s="1"/>
      <c r="P637" s="22"/>
      <c r="R637" s="1"/>
      <c r="S637" s="1"/>
      <c r="X637" s="22"/>
      <c r="Z637" s="1"/>
      <c r="AA637" s="1"/>
      <c r="AB637" s="50"/>
      <c r="AC637" s="50"/>
      <c r="AF637" s="22"/>
      <c r="AH637" s="1"/>
      <c r="AI637" s="1"/>
      <c r="AN637" s="22"/>
    </row>
    <row r="638" spans="2:40" ht="13.5" customHeight="1">
      <c r="B638" s="1"/>
      <c r="C638" s="1"/>
      <c r="H638" s="22"/>
      <c r="J638" s="1"/>
      <c r="K638" s="1"/>
      <c r="L638" s="1"/>
      <c r="P638" s="22"/>
      <c r="R638" s="1"/>
      <c r="S638" s="1"/>
      <c r="X638" s="22"/>
      <c r="Z638" s="1"/>
      <c r="AA638" s="1"/>
      <c r="AB638" s="50"/>
      <c r="AC638" s="50"/>
      <c r="AF638" s="22"/>
      <c r="AH638" s="1"/>
      <c r="AI638" s="1"/>
      <c r="AN638" s="22"/>
    </row>
    <row r="639" spans="2:40" ht="13.5" customHeight="1">
      <c r="B639" s="1"/>
      <c r="C639" s="1"/>
      <c r="H639" s="22"/>
      <c r="J639" s="1"/>
      <c r="K639" s="1"/>
      <c r="L639" s="1"/>
      <c r="P639" s="22"/>
      <c r="R639" s="1"/>
      <c r="S639" s="1"/>
      <c r="X639" s="22"/>
      <c r="Z639" s="1"/>
      <c r="AA639" s="1"/>
      <c r="AB639" s="50"/>
      <c r="AC639" s="50"/>
      <c r="AF639" s="22"/>
      <c r="AH639" s="1"/>
      <c r="AI639" s="1"/>
      <c r="AN639" s="22"/>
    </row>
    <row r="640" spans="2:40" ht="13.5" customHeight="1">
      <c r="B640" s="1"/>
      <c r="C640" s="1"/>
      <c r="H640" s="22"/>
      <c r="J640" s="1"/>
      <c r="K640" s="1"/>
      <c r="L640" s="1"/>
      <c r="P640" s="22"/>
      <c r="R640" s="1"/>
      <c r="S640" s="1"/>
      <c r="X640" s="22"/>
      <c r="Z640" s="1"/>
      <c r="AA640" s="1"/>
      <c r="AB640" s="50"/>
      <c r="AC640" s="50"/>
      <c r="AF640" s="22"/>
      <c r="AH640" s="1"/>
      <c r="AI640" s="1"/>
      <c r="AN640" s="22"/>
    </row>
    <row r="641" spans="2:40" ht="13.5" customHeight="1">
      <c r="B641" s="1"/>
      <c r="C641" s="1"/>
      <c r="H641" s="22"/>
      <c r="J641" s="1"/>
      <c r="K641" s="1"/>
      <c r="L641" s="1"/>
      <c r="P641" s="22"/>
      <c r="R641" s="1"/>
      <c r="S641" s="1"/>
      <c r="X641" s="22"/>
      <c r="Z641" s="1"/>
      <c r="AA641" s="1"/>
      <c r="AB641" s="50"/>
      <c r="AC641" s="50"/>
      <c r="AF641" s="22"/>
      <c r="AH641" s="1"/>
      <c r="AI641" s="1"/>
      <c r="AN641" s="22"/>
    </row>
    <row r="642" spans="2:40" ht="13.5" customHeight="1">
      <c r="B642" s="1"/>
      <c r="C642" s="1"/>
      <c r="H642" s="22"/>
      <c r="J642" s="1"/>
      <c r="K642" s="1"/>
      <c r="L642" s="1"/>
      <c r="P642" s="22"/>
      <c r="R642" s="1"/>
      <c r="S642" s="1"/>
      <c r="X642" s="22"/>
      <c r="Z642" s="1"/>
      <c r="AA642" s="1"/>
      <c r="AB642" s="50"/>
      <c r="AC642" s="50"/>
      <c r="AF642" s="22"/>
      <c r="AH642" s="1"/>
      <c r="AI642" s="1"/>
      <c r="AN642" s="22"/>
    </row>
    <row r="643" spans="2:40" ht="13.5" customHeight="1">
      <c r="B643" s="1"/>
      <c r="C643" s="1"/>
      <c r="H643" s="22"/>
      <c r="J643" s="1"/>
      <c r="K643" s="1"/>
      <c r="L643" s="1"/>
      <c r="P643" s="22"/>
      <c r="R643" s="1"/>
      <c r="S643" s="1"/>
      <c r="X643" s="22"/>
      <c r="Z643" s="1"/>
      <c r="AA643" s="1"/>
      <c r="AB643" s="50"/>
      <c r="AC643" s="50"/>
      <c r="AF643" s="22"/>
      <c r="AH643" s="1"/>
      <c r="AI643" s="1"/>
      <c r="AN643" s="22"/>
    </row>
    <row r="644" spans="2:40" ht="13.5" customHeight="1">
      <c r="B644" s="1"/>
      <c r="C644" s="1"/>
      <c r="H644" s="22"/>
      <c r="J644" s="1"/>
      <c r="K644" s="1"/>
      <c r="L644" s="1"/>
      <c r="P644" s="22"/>
      <c r="R644" s="1"/>
      <c r="S644" s="1"/>
      <c r="X644" s="22"/>
      <c r="Z644" s="1"/>
      <c r="AA644" s="1"/>
      <c r="AB644" s="50"/>
      <c r="AC644" s="50"/>
      <c r="AF644" s="22"/>
      <c r="AH644" s="1"/>
      <c r="AI644" s="1"/>
      <c r="AN644" s="22"/>
    </row>
    <row r="645" spans="2:40" ht="13.5" customHeight="1">
      <c r="B645" s="1"/>
      <c r="C645" s="1"/>
      <c r="H645" s="22"/>
      <c r="J645" s="1"/>
      <c r="K645" s="1"/>
      <c r="L645" s="1"/>
      <c r="P645" s="22"/>
      <c r="R645" s="1"/>
      <c r="S645" s="1"/>
      <c r="X645" s="22"/>
      <c r="Z645" s="1"/>
      <c r="AA645" s="1"/>
      <c r="AB645" s="50"/>
      <c r="AC645" s="50"/>
      <c r="AF645" s="22"/>
      <c r="AH645" s="1"/>
      <c r="AI645" s="1"/>
      <c r="AN645" s="22"/>
    </row>
    <row r="646" spans="2:40" ht="13.5" customHeight="1">
      <c r="B646" s="1"/>
      <c r="C646" s="1"/>
      <c r="H646" s="22"/>
      <c r="J646" s="1"/>
      <c r="K646" s="1"/>
      <c r="L646" s="1"/>
      <c r="P646" s="22"/>
      <c r="R646" s="1"/>
      <c r="S646" s="1"/>
      <c r="X646" s="22"/>
      <c r="Z646" s="1"/>
      <c r="AA646" s="1"/>
      <c r="AB646" s="50"/>
      <c r="AC646" s="50"/>
      <c r="AF646" s="22"/>
      <c r="AH646" s="1"/>
      <c r="AI646" s="1"/>
      <c r="AN646" s="22"/>
    </row>
    <row r="647" spans="2:40" ht="13.5" customHeight="1">
      <c r="B647" s="1"/>
      <c r="C647" s="1"/>
      <c r="H647" s="22"/>
      <c r="J647" s="1"/>
      <c r="K647" s="1"/>
      <c r="L647" s="1"/>
      <c r="P647" s="22"/>
      <c r="R647" s="1"/>
      <c r="S647" s="1"/>
      <c r="X647" s="22"/>
      <c r="Z647" s="1"/>
      <c r="AA647" s="1"/>
      <c r="AB647" s="50"/>
      <c r="AC647" s="50"/>
      <c r="AF647" s="22"/>
      <c r="AH647" s="1"/>
      <c r="AI647" s="1"/>
      <c r="AN647" s="22"/>
    </row>
    <row r="648" spans="2:40" ht="13.5" customHeight="1">
      <c r="B648" s="1"/>
      <c r="C648" s="1"/>
      <c r="H648" s="22"/>
      <c r="J648" s="1"/>
      <c r="K648" s="1"/>
      <c r="L648" s="1"/>
      <c r="P648" s="22"/>
      <c r="R648" s="1"/>
      <c r="S648" s="1"/>
      <c r="X648" s="22"/>
      <c r="Z648" s="1"/>
      <c r="AA648" s="1"/>
      <c r="AB648" s="50"/>
      <c r="AC648" s="50"/>
      <c r="AF648" s="22"/>
      <c r="AH648" s="1"/>
      <c r="AI648" s="1"/>
      <c r="AN648" s="22"/>
    </row>
    <row r="649" spans="2:40" ht="13.5" customHeight="1">
      <c r="B649" s="1"/>
      <c r="C649" s="1"/>
      <c r="H649" s="22"/>
      <c r="J649" s="1"/>
      <c r="K649" s="1"/>
      <c r="L649" s="1"/>
      <c r="P649" s="22"/>
      <c r="R649" s="1"/>
      <c r="S649" s="1"/>
      <c r="X649" s="22"/>
      <c r="Z649" s="1"/>
      <c r="AA649" s="1"/>
      <c r="AB649" s="50"/>
      <c r="AC649" s="50"/>
      <c r="AF649" s="22"/>
      <c r="AH649" s="1"/>
      <c r="AI649" s="1"/>
      <c r="AN649" s="22"/>
    </row>
    <row r="650" spans="2:40" ht="13.5" customHeight="1">
      <c r="B650" s="1"/>
      <c r="C650" s="1"/>
      <c r="H650" s="22"/>
      <c r="J650" s="1"/>
      <c r="K650" s="1"/>
      <c r="L650" s="1"/>
      <c r="P650" s="22"/>
      <c r="R650" s="1"/>
      <c r="S650" s="1"/>
      <c r="X650" s="22"/>
      <c r="Z650" s="1"/>
      <c r="AA650" s="1"/>
      <c r="AB650" s="50"/>
      <c r="AC650" s="50"/>
      <c r="AF650" s="22"/>
      <c r="AH650" s="1"/>
      <c r="AI650" s="1"/>
      <c r="AN650" s="22"/>
    </row>
    <row r="651" spans="2:40" ht="13.5" customHeight="1">
      <c r="B651" s="1"/>
      <c r="C651" s="1"/>
      <c r="H651" s="22"/>
      <c r="J651" s="1"/>
      <c r="K651" s="1"/>
      <c r="L651" s="1"/>
      <c r="P651" s="22"/>
      <c r="R651" s="1"/>
      <c r="S651" s="1"/>
      <c r="X651" s="22"/>
      <c r="Z651" s="1"/>
      <c r="AA651" s="1"/>
      <c r="AB651" s="50"/>
      <c r="AC651" s="50"/>
      <c r="AF651" s="22"/>
      <c r="AH651" s="1"/>
      <c r="AI651" s="1"/>
      <c r="AN651" s="22"/>
    </row>
    <row r="652" spans="2:40" ht="13.5" customHeight="1">
      <c r="B652" s="1"/>
      <c r="C652" s="1"/>
      <c r="H652" s="22"/>
      <c r="J652" s="1"/>
      <c r="K652" s="1"/>
      <c r="L652" s="1"/>
      <c r="P652" s="22"/>
      <c r="R652" s="1"/>
      <c r="S652" s="1"/>
      <c r="X652" s="22"/>
      <c r="Z652" s="1"/>
      <c r="AA652" s="1"/>
      <c r="AB652" s="50"/>
      <c r="AC652" s="50"/>
      <c r="AF652" s="22"/>
      <c r="AH652" s="1"/>
      <c r="AI652" s="1"/>
      <c r="AN652" s="22"/>
    </row>
    <row r="653" spans="2:40" ht="13.5" customHeight="1">
      <c r="B653" s="1"/>
      <c r="C653" s="1"/>
      <c r="H653" s="22"/>
      <c r="J653" s="1"/>
      <c r="K653" s="1"/>
      <c r="L653" s="1"/>
      <c r="P653" s="22"/>
      <c r="R653" s="1"/>
      <c r="S653" s="1"/>
      <c r="X653" s="22"/>
      <c r="Z653" s="1"/>
      <c r="AA653" s="1"/>
      <c r="AB653" s="50"/>
      <c r="AC653" s="50"/>
      <c r="AF653" s="22"/>
      <c r="AH653" s="1"/>
      <c r="AI653" s="1"/>
      <c r="AN653" s="22"/>
    </row>
    <row r="654" spans="2:40" ht="13.5" customHeight="1">
      <c r="B654" s="1"/>
      <c r="C654" s="1"/>
      <c r="H654" s="22"/>
      <c r="J654" s="1"/>
      <c r="K654" s="1"/>
      <c r="L654" s="1"/>
      <c r="P654" s="22"/>
      <c r="R654" s="1"/>
      <c r="S654" s="1"/>
      <c r="X654" s="22"/>
      <c r="Z654" s="1"/>
      <c r="AA654" s="1"/>
      <c r="AB654" s="50"/>
      <c r="AC654" s="50"/>
      <c r="AF654" s="22"/>
      <c r="AH654" s="1"/>
      <c r="AI654" s="1"/>
      <c r="AN654" s="22"/>
    </row>
    <row r="655" spans="2:40" ht="13.5" customHeight="1">
      <c r="B655" s="1"/>
      <c r="C655" s="1"/>
      <c r="H655" s="22"/>
      <c r="J655" s="1"/>
      <c r="K655" s="1"/>
      <c r="L655" s="1"/>
      <c r="P655" s="22"/>
      <c r="R655" s="1"/>
      <c r="S655" s="1"/>
      <c r="X655" s="22"/>
      <c r="Z655" s="1"/>
      <c r="AA655" s="1"/>
      <c r="AB655" s="50"/>
      <c r="AC655" s="50"/>
      <c r="AF655" s="22"/>
      <c r="AH655" s="1"/>
      <c r="AI655" s="1"/>
      <c r="AN655" s="22"/>
    </row>
    <row r="656" spans="2:40" ht="13.5" customHeight="1">
      <c r="B656" s="1"/>
      <c r="C656" s="1"/>
      <c r="H656" s="22"/>
      <c r="J656" s="1"/>
      <c r="K656" s="1"/>
      <c r="L656" s="1"/>
      <c r="P656" s="22"/>
      <c r="R656" s="1"/>
      <c r="S656" s="1"/>
      <c r="X656" s="22"/>
      <c r="Z656" s="1"/>
      <c r="AA656" s="1"/>
      <c r="AB656" s="50"/>
      <c r="AC656" s="50"/>
      <c r="AF656" s="22"/>
      <c r="AH656" s="1"/>
      <c r="AI656" s="1"/>
      <c r="AN656" s="22"/>
    </row>
    <row r="657" spans="2:40" ht="13.5" customHeight="1">
      <c r="B657" s="1"/>
      <c r="C657" s="1"/>
      <c r="H657" s="22"/>
      <c r="J657" s="1"/>
      <c r="K657" s="1"/>
      <c r="L657" s="1"/>
      <c r="P657" s="22"/>
      <c r="R657" s="1"/>
      <c r="S657" s="1"/>
      <c r="X657" s="22"/>
      <c r="Z657" s="1"/>
      <c r="AA657" s="1"/>
      <c r="AB657" s="50"/>
      <c r="AC657" s="50"/>
      <c r="AF657" s="22"/>
      <c r="AH657" s="1"/>
      <c r="AI657" s="1"/>
      <c r="AN657" s="22"/>
    </row>
    <row r="658" spans="2:40" ht="13.5" customHeight="1">
      <c r="B658" s="1"/>
      <c r="C658" s="1"/>
      <c r="H658" s="22"/>
      <c r="J658" s="1"/>
      <c r="K658" s="1"/>
      <c r="L658" s="1"/>
      <c r="P658" s="22"/>
      <c r="R658" s="1"/>
      <c r="S658" s="1"/>
      <c r="X658" s="22"/>
      <c r="Z658" s="1"/>
      <c r="AA658" s="1"/>
      <c r="AB658" s="50"/>
      <c r="AC658" s="50"/>
      <c r="AF658" s="22"/>
      <c r="AH658" s="1"/>
      <c r="AI658" s="1"/>
      <c r="AN658" s="22"/>
    </row>
    <row r="659" spans="2:40" ht="13.5" customHeight="1">
      <c r="B659" s="1"/>
      <c r="C659" s="1"/>
      <c r="H659" s="22"/>
      <c r="J659" s="1"/>
      <c r="K659" s="1"/>
      <c r="L659" s="1"/>
      <c r="P659" s="22"/>
      <c r="R659" s="1"/>
      <c r="S659" s="1"/>
      <c r="X659" s="22"/>
      <c r="Z659" s="1"/>
      <c r="AA659" s="1"/>
      <c r="AB659" s="50"/>
      <c r="AC659" s="50"/>
      <c r="AF659" s="22"/>
      <c r="AH659" s="1"/>
      <c r="AI659" s="1"/>
      <c r="AN659" s="22"/>
    </row>
    <row r="660" spans="2:40" ht="13.5" customHeight="1">
      <c r="B660" s="1"/>
      <c r="C660" s="1"/>
      <c r="H660" s="22"/>
      <c r="J660" s="1"/>
      <c r="K660" s="1"/>
      <c r="L660" s="1"/>
      <c r="P660" s="22"/>
      <c r="R660" s="1"/>
      <c r="S660" s="1"/>
      <c r="X660" s="22"/>
      <c r="Z660" s="1"/>
      <c r="AA660" s="1"/>
      <c r="AB660" s="50"/>
      <c r="AC660" s="50"/>
      <c r="AF660" s="22"/>
      <c r="AH660" s="1"/>
      <c r="AI660" s="1"/>
      <c r="AN660" s="22"/>
    </row>
    <row r="661" spans="2:40" ht="13.5" customHeight="1">
      <c r="B661" s="1"/>
      <c r="C661" s="1"/>
      <c r="H661" s="22"/>
      <c r="J661" s="1"/>
      <c r="K661" s="1"/>
      <c r="L661" s="1"/>
      <c r="P661" s="22"/>
      <c r="R661" s="1"/>
      <c r="S661" s="1"/>
      <c r="X661" s="22"/>
      <c r="Z661" s="1"/>
      <c r="AA661" s="1"/>
      <c r="AB661" s="50"/>
      <c r="AC661" s="50"/>
      <c r="AF661" s="22"/>
      <c r="AH661" s="1"/>
      <c r="AI661" s="1"/>
      <c r="AN661" s="22"/>
    </row>
    <row r="662" spans="2:40" ht="13.5" customHeight="1">
      <c r="B662" s="1"/>
      <c r="C662" s="1"/>
      <c r="H662" s="22"/>
      <c r="J662" s="1"/>
      <c r="K662" s="1"/>
      <c r="L662" s="1"/>
      <c r="P662" s="22"/>
      <c r="R662" s="1"/>
      <c r="S662" s="1"/>
      <c r="X662" s="22"/>
      <c r="Z662" s="1"/>
      <c r="AA662" s="1"/>
      <c r="AB662" s="50"/>
      <c r="AC662" s="50"/>
      <c r="AF662" s="22"/>
      <c r="AH662" s="1"/>
      <c r="AI662" s="1"/>
      <c r="AN662" s="22"/>
    </row>
    <row r="663" spans="2:40" ht="13.5" customHeight="1">
      <c r="B663" s="1"/>
      <c r="C663" s="1"/>
      <c r="H663" s="22"/>
      <c r="J663" s="1"/>
      <c r="K663" s="1"/>
      <c r="L663" s="1"/>
      <c r="P663" s="22"/>
      <c r="R663" s="1"/>
      <c r="S663" s="1"/>
      <c r="X663" s="22"/>
      <c r="Z663" s="1"/>
      <c r="AA663" s="1"/>
      <c r="AB663" s="50"/>
      <c r="AC663" s="50"/>
      <c r="AF663" s="22"/>
      <c r="AH663" s="1"/>
      <c r="AI663" s="1"/>
      <c r="AN663" s="22"/>
    </row>
    <row r="664" spans="2:40" ht="13.5" customHeight="1">
      <c r="B664" s="1"/>
      <c r="C664" s="1"/>
      <c r="H664" s="22"/>
      <c r="J664" s="1"/>
      <c r="K664" s="1"/>
      <c r="L664" s="1"/>
      <c r="P664" s="22"/>
      <c r="R664" s="1"/>
      <c r="S664" s="1"/>
      <c r="X664" s="22"/>
      <c r="Z664" s="1"/>
      <c r="AA664" s="1"/>
      <c r="AB664" s="50"/>
      <c r="AC664" s="50"/>
      <c r="AF664" s="22"/>
      <c r="AH664" s="1"/>
      <c r="AI664" s="1"/>
      <c r="AN664" s="22"/>
    </row>
    <row r="665" spans="2:40" ht="13.5" customHeight="1">
      <c r="B665" s="1"/>
      <c r="C665" s="1"/>
      <c r="H665" s="22"/>
      <c r="J665" s="1"/>
      <c r="K665" s="1"/>
      <c r="L665" s="1"/>
      <c r="P665" s="22"/>
      <c r="R665" s="1"/>
      <c r="S665" s="1"/>
      <c r="X665" s="22"/>
      <c r="Z665" s="1"/>
      <c r="AA665" s="1"/>
      <c r="AB665" s="50"/>
      <c r="AC665" s="50"/>
      <c r="AF665" s="22"/>
      <c r="AH665" s="1"/>
      <c r="AI665" s="1"/>
      <c r="AN665" s="22"/>
    </row>
    <row r="666" spans="2:40" ht="13.5" customHeight="1">
      <c r="B666" s="1"/>
      <c r="C666" s="1"/>
      <c r="H666" s="22"/>
      <c r="J666" s="1"/>
      <c r="K666" s="1"/>
      <c r="L666" s="1"/>
      <c r="P666" s="22"/>
      <c r="R666" s="1"/>
      <c r="S666" s="1"/>
      <c r="X666" s="22"/>
      <c r="Z666" s="1"/>
      <c r="AA666" s="1"/>
      <c r="AB666" s="50"/>
      <c r="AC666" s="50"/>
      <c r="AF666" s="22"/>
      <c r="AH666" s="1"/>
      <c r="AI666" s="1"/>
      <c r="AN666" s="22"/>
    </row>
    <row r="667" spans="2:40" ht="13.5" customHeight="1">
      <c r="B667" s="1"/>
      <c r="C667" s="1"/>
      <c r="H667" s="22"/>
      <c r="J667" s="1"/>
      <c r="K667" s="1"/>
      <c r="L667" s="1"/>
      <c r="P667" s="22"/>
      <c r="R667" s="1"/>
      <c r="S667" s="1"/>
      <c r="X667" s="22"/>
      <c r="Z667" s="1"/>
      <c r="AA667" s="1"/>
      <c r="AB667" s="50"/>
      <c r="AC667" s="50"/>
      <c r="AF667" s="22"/>
      <c r="AH667" s="1"/>
      <c r="AI667" s="1"/>
      <c r="AN667" s="22"/>
    </row>
    <row r="668" spans="2:40" ht="13.5" customHeight="1">
      <c r="B668" s="1"/>
      <c r="C668" s="1"/>
      <c r="H668" s="22"/>
      <c r="J668" s="1"/>
      <c r="K668" s="1"/>
      <c r="L668" s="1"/>
      <c r="P668" s="22"/>
      <c r="R668" s="1"/>
      <c r="S668" s="1"/>
      <c r="X668" s="22"/>
      <c r="Z668" s="1"/>
      <c r="AA668" s="1"/>
      <c r="AB668" s="50"/>
      <c r="AC668" s="50"/>
      <c r="AF668" s="22"/>
      <c r="AH668" s="1"/>
      <c r="AI668" s="1"/>
      <c r="AN668" s="22"/>
    </row>
    <row r="669" spans="2:40" ht="13.5" customHeight="1">
      <c r="B669" s="1"/>
      <c r="C669" s="1"/>
      <c r="H669" s="22"/>
      <c r="J669" s="1"/>
      <c r="K669" s="1"/>
      <c r="L669" s="1"/>
      <c r="P669" s="22"/>
      <c r="R669" s="1"/>
      <c r="S669" s="1"/>
      <c r="X669" s="22"/>
      <c r="Z669" s="1"/>
      <c r="AA669" s="1"/>
      <c r="AB669" s="50"/>
      <c r="AC669" s="50"/>
      <c r="AF669" s="22"/>
      <c r="AH669" s="1"/>
      <c r="AI669" s="1"/>
      <c r="AN669" s="22"/>
    </row>
    <row r="670" spans="2:40" ht="13.5" customHeight="1">
      <c r="B670" s="1"/>
      <c r="C670" s="1"/>
      <c r="H670" s="22"/>
      <c r="J670" s="1"/>
      <c r="K670" s="1"/>
      <c r="L670" s="1"/>
      <c r="P670" s="22"/>
      <c r="R670" s="1"/>
      <c r="S670" s="1"/>
      <c r="X670" s="22"/>
      <c r="Z670" s="1"/>
      <c r="AA670" s="1"/>
      <c r="AB670" s="50"/>
      <c r="AC670" s="50"/>
      <c r="AF670" s="22"/>
      <c r="AH670" s="1"/>
      <c r="AI670" s="1"/>
      <c r="AN670" s="22"/>
    </row>
    <row r="671" spans="2:40" ht="13.5" customHeight="1">
      <c r="B671" s="1"/>
      <c r="C671" s="1"/>
      <c r="H671" s="22"/>
      <c r="J671" s="1"/>
      <c r="K671" s="1"/>
      <c r="L671" s="1"/>
      <c r="P671" s="22"/>
      <c r="R671" s="1"/>
      <c r="S671" s="1"/>
      <c r="X671" s="22"/>
      <c r="Z671" s="1"/>
      <c r="AA671" s="1"/>
      <c r="AB671" s="50"/>
      <c r="AC671" s="50"/>
      <c r="AF671" s="22"/>
      <c r="AH671" s="1"/>
      <c r="AI671" s="1"/>
      <c r="AN671" s="22"/>
    </row>
    <row r="672" spans="2:40" ht="13.5" customHeight="1">
      <c r="B672" s="1"/>
      <c r="C672" s="1"/>
      <c r="H672" s="22"/>
      <c r="J672" s="1"/>
      <c r="K672" s="1"/>
      <c r="L672" s="1"/>
      <c r="P672" s="22"/>
      <c r="R672" s="1"/>
      <c r="S672" s="1"/>
      <c r="X672" s="22"/>
      <c r="Z672" s="1"/>
      <c r="AA672" s="1"/>
      <c r="AB672" s="50"/>
      <c r="AC672" s="50"/>
      <c r="AF672" s="22"/>
      <c r="AH672" s="1"/>
      <c r="AI672" s="1"/>
      <c r="AN672" s="22"/>
    </row>
    <row r="673" spans="2:40" ht="13.5" customHeight="1">
      <c r="B673" s="1"/>
      <c r="C673" s="1"/>
      <c r="H673" s="22"/>
      <c r="J673" s="1"/>
      <c r="K673" s="1"/>
      <c r="L673" s="1"/>
      <c r="P673" s="22"/>
      <c r="R673" s="1"/>
      <c r="S673" s="1"/>
      <c r="X673" s="22"/>
      <c r="Z673" s="1"/>
      <c r="AA673" s="1"/>
      <c r="AB673" s="50"/>
      <c r="AC673" s="50"/>
      <c r="AF673" s="22"/>
      <c r="AH673" s="1"/>
      <c r="AI673" s="1"/>
      <c r="AN673" s="22"/>
    </row>
    <row r="674" spans="2:40" ht="13.5" customHeight="1">
      <c r="B674" s="1"/>
      <c r="C674" s="1"/>
      <c r="H674" s="22"/>
      <c r="J674" s="1"/>
      <c r="K674" s="1"/>
      <c r="L674" s="1"/>
      <c r="P674" s="22"/>
      <c r="R674" s="1"/>
      <c r="S674" s="1"/>
      <c r="X674" s="22"/>
      <c r="Z674" s="1"/>
      <c r="AA674" s="1"/>
      <c r="AB674" s="50"/>
      <c r="AC674" s="50"/>
      <c r="AF674" s="22"/>
      <c r="AH674" s="1"/>
      <c r="AI674" s="1"/>
      <c r="AN674" s="22"/>
    </row>
    <row r="675" spans="2:40" ht="13.5" customHeight="1">
      <c r="B675" s="1"/>
      <c r="C675" s="1"/>
      <c r="H675" s="22"/>
      <c r="J675" s="1"/>
      <c r="K675" s="1"/>
      <c r="L675" s="1"/>
      <c r="P675" s="22"/>
      <c r="R675" s="1"/>
      <c r="S675" s="1"/>
      <c r="X675" s="22"/>
      <c r="Z675" s="1"/>
      <c r="AA675" s="1"/>
      <c r="AB675" s="50"/>
      <c r="AC675" s="50"/>
      <c r="AF675" s="22"/>
      <c r="AH675" s="1"/>
      <c r="AI675" s="1"/>
      <c r="AN675" s="22"/>
    </row>
    <row r="676" spans="2:40" ht="13.5" customHeight="1">
      <c r="B676" s="1"/>
      <c r="C676" s="1"/>
      <c r="H676" s="22"/>
      <c r="J676" s="1"/>
      <c r="K676" s="1"/>
      <c r="L676" s="1"/>
      <c r="P676" s="22"/>
      <c r="R676" s="1"/>
      <c r="S676" s="1"/>
      <c r="X676" s="22"/>
      <c r="Z676" s="1"/>
      <c r="AA676" s="1"/>
      <c r="AB676" s="50"/>
      <c r="AC676" s="50"/>
      <c r="AF676" s="22"/>
      <c r="AH676" s="1"/>
      <c r="AI676" s="1"/>
      <c r="AN676" s="22"/>
    </row>
    <row r="677" spans="2:40" ht="13.5" customHeight="1">
      <c r="B677" s="1"/>
      <c r="C677" s="1"/>
      <c r="H677" s="22"/>
      <c r="J677" s="1"/>
      <c r="K677" s="1"/>
      <c r="L677" s="1"/>
      <c r="P677" s="22"/>
      <c r="R677" s="1"/>
      <c r="S677" s="1"/>
      <c r="X677" s="22"/>
      <c r="Z677" s="1"/>
      <c r="AA677" s="1"/>
      <c r="AB677" s="50"/>
      <c r="AC677" s="50"/>
      <c r="AF677" s="22"/>
      <c r="AH677" s="1"/>
      <c r="AI677" s="1"/>
      <c r="AN677" s="22"/>
    </row>
    <row r="678" spans="2:40" ht="13.5" customHeight="1">
      <c r="B678" s="1"/>
      <c r="C678" s="1"/>
      <c r="H678" s="22"/>
      <c r="J678" s="1"/>
      <c r="K678" s="1"/>
      <c r="L678" s="1"/>
      <c r="P678" s="22"/>
      <c r="R678" s="1"/>
      <c r="S678" s="1"/>
      <c r="X678" s="22"/>
      <c r="Z678" s="1"/>
      <c r="AA678" s="1"/>
      <c r="AB678" s="50"/>
      <c r="AC678" s="50"/>
      <c r="AF678" s="22"/>
      <c r="AH678" s="1"/>
      <c r="AI678" s="1"/>
      <c r="AN678" s="22"/>
    </row>
    <row r="679" spans="2:40" ht="13.5" customHeight="1">
      <c r="B679" s="1"/>
      <c r="C679" s="1"/>
      <c r="H679" s="22"/>
      <c r="J679" s="1"/>
      <c r="K679" s="1"/>
      <c r="L679" s="1"/>
      <c r="P679" s="22"/>
      <c r="R679" s="1"/>
      <c r="S679" s="1"/>
      <c r="X679" s="22"/>
      <c r="Z679" s="1"/>
      <c r="AA679" s="1"/>
      <c r="AB679" s="50"/>
      <c r="AC679" s="50"/>
      <c r="AF679" s="22"/>
      <c r="AH679" s="1"/>
      <c r="AI679" s="1"/>
      <c r="AN679" s="22"/>
    </row>
    <row r="680" spans="2:40" ht="13.5" customHeight="1">
      <c r="B680" s="1"/>
      <c r="C680" s="1"/>
      <c r="H680" s="22"/>
      <c r="J680" s="1"/>
      <c r="K680" s="1"/>
      <c r="L680" s="1"/>
      <c r="P680" s="22"/>
      <c r="R680" s="1"/>
      <c r="S680" s="1"/>
      <c r="X680" s="22"/>
      <c r="Z680" s="1"/>
      <c r="AA680" s="1"/>
      <c r="AB680" s="50"/>
      <c r="AC680" s="50"/>
      <c r="AF680" s="22"/>
      <c r="AH680" s="1"/>
      <c r="AI680" s="1"/>
      <c r="AN680" s="22"/>
    </row>
    <row r="681" spans="2:40" ht="13.5" customHeight="1">
      <c r="B681" s="1"/>
      <c r="C681" s="1"/>
      <c r="H681" s="22"/>
      <c r="J681" s="1"/>
      <c r="K681" s="1"/>
      <c r="L681" s="1"/>
      <c r="P681" s="22"/>
      <c r="R681" s="1"/>
      <c r="S681" s="1"/>
      <c r="X681" s="22"/>
      <c r="Z681" s="1"/>
      <c r="AA681" s="1"/>
      <c r="AB681" s="50"/>
      <c r="AC681" s="50"/>
      <c r="AF681" s="22"/>
      <c r="AH681" s="1"/>
      <c r="AI681" s="1"/>
      <c r="AN681" s="22"/>
    </row>
    <row r="682" spans="2:40" ht="13.5" customHeight="1">
      <c r="B682" s="1"/>
      <c r="C682" s="1"/>
      <c r="H682" s="22"/>
      <c r="J682" s="1"/>
      <c r="K682" s="1"/>
      <c r="L682" s="1"/>
      <c r="P682" s="22"/>
      <c r="R682" s="1"/>
      <c r="S682" s="1"/>
      <c r="X682" s="22"/>
      <c r="Z682" s="1"/>
      <c r="AA682" s="1"/>
      <c r="AB682" s="50"/>
      <c r="AC682" s="50"/>
      <c r="AF682" s="22"/>
      <c r="AH682" s="1"/>
      <c r="AI682" s="1"/>
      <c r="AN682" s="22"/>
    </row>
    <row r="683" spans="2:40" ht="13.5" customHeight="1">
      <c r="B683" s="1"/>
      <c r="C683" s="1"/>
      <c r="H683" s="22"/>
      <c r="J683" s="1"/>
      <c r="K683" s="1"/>
      <c r="L683" s="1"/>
      <c r="P683" s="22"/>
      <c r="R683" s="1"/>
      <c r="S683" s="1"/>
      <c r="X683" s="22"/>
      <c r="Z683" s="1"/>
      <c r="AA683" s="1"/>
      <c r="AB683" s="50"/>
      <c r="AC683" s="50"/>
      <c r="AF683" s="22"/>
      <c r="AH683" s="1"/>
      <c r="AI683" s="1"/>
      <c r="AN683" s="22"/>
    </row>
    <row r="684" spans="2:40" ht="13.5" customHeight="1">
      <c r="B684" s="1"/>
      <c r="C684" s="1"/>
      <c r="H684" s="22"/>
      <c r="J684" s="1"/>
      <c r="K684" s="1"/>
      <c r="L684" s="1"/>
      <c r="P684" s="22"/>
      <c r="R684" s="1"/>
      <c r="S684" s="1"/>
      <c r="X684" s="22"/>
      <c r="Z684" s="1"/>
      <c r="AA684" s="1"/>
      <c r="AB684" s="50"/>
      <c r="AC684" s="50"/>
      <c r="AF684" s="22"/>
      <c r="AH684" s="1"/>
      <c r="AI684" s="1"/>
      <c r="AN684" s="22"/>
    </row>
    <row r="685" spans="2:40" ht="13.5" customHeight="1">
      <c r="B685" s="1"/>
      <c r="C685" s="1"/>
      <c r="H685" s="22"/>
      <c r="J685" s="1"/>
      <c r="K685" s="1"/>
      <c r="L685" s="1"/>
      <c r="P685" s="22"/>
      <c r="R685" s="1"/>
      <c r="S685" s="1"/>
      <c r="X685" s="22"/>
      <c r="Z685" s="1"/>
      <c r="AA685" s="1"/>
      <c r="AB685" s="50"/>
      <c r="AC685" s="50"/>
      <c r="AF685" s="22"/>
      <c r="AH685" s="1"/>
      <c r="AI685" s="1"/>
      <c r="AN685" s="22"/>
    </row>
    <row r="686" spans="2:40" ht="13.5" customHeight="1">
      <c r="B686" s="1"/>
      <c r="C686" s="1"/>
      <c r="H686" s="22"/>
      <c r="J686" s="1"/>
      <c r="K686" s="1"/>
      <c r="L686" s="1"/>
      <c r="P686" s="22"/>
      <c r="R686" s="1"/>
      <c r="S686" s="1"/>
      <c r="X686" s="22"/>
      <c r="Z686" s="1"/>
      <c r="AA686" s="1"/>
      <c r="AB686" s="50"/>
      <c r="AC686" s="50"/>
      <c r="AF686" s="22"/>
      <c r="AH686" s="1"/>
      <c r="AI686" s="1"/>
      <c r="AN686" s="22"/>
    </row>
    <row r="687" spans="2:40" ht="13.5" customHeight="1">
      <c r="B687" s="1"/>
      <c r="C687" s="1"/>
      <c r="H687" s="22"/>
      <c r="J687" s="1"/>
      <c r="K687" s="1"/>
      <c r="L687" s="1"/>
      <c r="P687" s="22"/>
      <c r="R687" s="1"/>
      <c r="S687" s="1"/>
      <c r="X687" s="22"/>
      <c r="Z687" s="1"/>
      <c r="AA687" s="1"/>
      <c r="AB687" s="50"/>
      <c r="AC687" s="50"/>
      <c r="AF687" s="22"/>
      <c r="AH687" s="1"/>
      <c r="AI687" s="1"/>
      <c r="AN687" s="22"/>
    </row>
    <row r="688" spans="2:40" ht="13.5" customHeight="1">
      <c r="B688" s="1"/>
      <c r="C688" s="1"/>
      <c r="H688" s="22"/>
      <c r="J688" s="1"/>
      <c r="K688" s="1"/>
      <c r="L688" s="1"/>
      <c r="P688" s="22"/>
      <c r="R688" s="1"/>
      <c r="S688" s="1"/>
      <c r="X688" s="22"/>
      <c r="Z688" s="1"/>
      <c r="AA688" s="1"/>
      <c r="AB688" s="50"/>
      <c r="AC688" s="50"/>
      <c r="AF688" s="22"/>
      <c r="AH688" s="1"/>
      <c r="AI688" s="1"/>
      <c r="AN688" s="22"/>
    </row>
    <row r="689" spans="2:40" ht="13.5" customHeight="1">
      <c r="B689" s="1"/>
      <c r="C689" s="1"/>
      <c r="H689" s="22"/>
      <c r="J689" s="1"/>
      <c r="K689" s="1"/>
      <c r="L689" s="1"/>
      <c r="P689" s="22"/>
      <c r="R689" s="1"/>
      <c r="S689" s="1"/>
      <c r="X689" s="22"/>
      <c r="Z689" s="1"/>
      <c r="AA689" s="1"/>
      <c r="AB689" s="50"/>
      <c r="AC689" s="50"/>
      <c r="AF689" s="22"/>
      <c r="AH689" s="1"/>
      <c r="AI689" s="1"/>
      <c r="AN689" s="22"/>
    </row>
    <row r="690" spans="2:40" ht="13.5" customHeight="1">
      <c r="B690" s="1"/>
      <c r="C690" s="1"/>
      <c r="H690" s="22"/>
      <c r="J690" s="1"/>
      <c r="K690" s="1"/>
      <c r="L690" s="1"/>
      <c r="P690" s="22"/>
      <c r="R690" s="1"/>
      <c r="S690" s="1"/>
      <c r="X690" s="22"/>
      <c r="Z690" s="1"/>
      <c r="AA690" s="1"/>
      <c r="AB690" s="50"/>
      <c r="AC690" s="50"/>
      <c r="AF690" s="22"/>
      <c r="AH690" s="1"/>
      <c r="AI690" s="1"/>
      <c r="AN690" s="22"/>
    </row>
    <row r="691" spans="2:40" ht="13.5" customHeight="1">
      <c r="B691" s="1"/>
      <c r="C691" s="1"/>
      <c r="H691" s="22"/>
      <c r="J691" s="1"/>
      <c r="K691" s="1"/>
      <c r="L691" s="1"/>
      <c r="P691" s="22"/>
      <c r="R691" s="1"/>
      <c r="S691" s="1"/>
      <c r="X691" s="22"/>
      <c r="Z691" s="1"/>
      <c r="AA691" s="1"/>
      <c r="AB691" s="50"/>
      <c r="AC691" s="50"/>
      <c r="AF691" s="22"/>
      <c r="AH691" s="1"/>
      <c r="AI691" s="1"/>
      <c r="AN691" s="22"/>
    </row>
    <row r="692" spans="2:40" ht="13.5" customHeight="1">
      <c r="B692" s="1"/>
      <c r="C692" s="1"/>
      <c r="H692" s="22"/>
      <c r="J692" s="1"/>
      <c r="K692" s="1"/>
      <c r="L692" s="1"/>
      <c r="P692" s="22"/>
      <c r="R692" s="1"/>
      <c r="S692" s="1"/>
      <c r="X692" s="22"/>
      <c r="Z692" s="1"/>
      <c r="AA692" s="1"/>
      <c r="AB692" s="50"/>
      <c r="AC692" s="50"/>
      <c r="AF692" s="22"/>
      <c r="AH692" s="1"/>
      <c r="AI692" s="1"/>
      <c r="AN692" s="22"/>
    </row>
    <row r="693" spans="2:40" ht="13.5" customHeight="1">
      <c r="B693" s="1"/>
      <c r="C693" s="1"/>
      <c r="H693" s="22"/>
      <c r="J693" s="1"/>
      <c r="K693" s="1"/>
      <c r="L693" s="1"/>
      <c r="P693" s="22"/>
      <c r="R693" s="1"/>
      <c r="S693" s="1"/>
      <c r="X693" s="22"/>
      <c r="Z693" s="1"/>
      <c r="AA693" s="1"/>
      <c r="AB693" s="50"/>
      <c r="AC693" s="50"/>
      <c r="AF693" s="22"/>
      <c r="AH693" s="1"/>
      <c r="AI693" s="1"/>
      <c r="AN693" s="22"/>
    </row>
    <row r="694" spans="2:40" ht="13.5" customHeight="1">
      <c r="B694" s="1"/>
      <c r="C694" s="1"/>
      <c r="H694" s="22"/>
      <c r="J694" s="1"/>
      <c r="K694" s="1"/>
      <c r="L694" s="1"/>
      <c r="P694" s="22"/>
      <c r="R694" s="1"/>
      <c r="S694" s="1"/>
      <c r="X694" s="22"/>
      <c r="Z694" s="1"/>
      <c r="AA694" s="1"/>
      <c r="AB694" s="50"/>
      <c r="AC694" s="50"/>
      <c r="AF694" s="22"/>
      <c r="AH694" s="1"/>
      <c r="AI694" s="1"/>
      <c r="AN694" s="22"/>
    </row>
    <row r="695" spans="2:40" ht="13.5" customHeight="1">
      <c r="B695" s="1"/>
      <c r="C695" s="1"/>
      <c r="H695" s="22"/>
      <c r="J695" s="1"/>
      <c r="K695" s="1"/>
      <c r="L695" s="1"/>
      <c r="P695" s="22"/>
      <c r="R695" s="1"/>
      <c r="S695" s="1"/>
      <c r="X695" s="22"/>
      <c r="Z695" s="1"/>
      <c r="AA695" s="1"/>
      <c r="AB695" s="50"/>
      <c r="AC695" s="50"/>
      <c r="AF695" s="22"/>
      <c r="AH695" s="1"/>
      <c r="AI695" s="1"/>
      <c r="AN695" s="22"/>
    </row>
    <row r="696" spans="2:40" ht="13.5" customHeight="1">
      <c r="B696" s="1"/>
      <c r="C696" s="1"/>
      <c r="H696" s="22"/>
      <c r="J696" s="1"/>
      <c r="K696" s="1"/>
      <c r="L696" s="1"/>
      <c r="P696" s="22"/>
      <c r="R696" s="1"/>
      <c r="S696" s="1"/>
      <c r="X696" s="22"/>
      <c r="Z696" s="1"/>
      <c r="AA696" s="1"/>
      <c r="AB696" s="50"/>
      <c r="AC696" s="50"/>
      <c r="AF696" s="22"/>
      <c r="AH696" s="1"/>
      <c r="AI696" s="1"/>
      <c r="AN696" s="22"/>
    </row>
    <row r="697" spans="2:40" ht="13.5" customHeight="1">
      <c r="B697" s="1"/>
      <c r="C697" s="1"/>
      <c r="H697" s="22"/>
      <c r="J697" s="1"/>
      <c r="K697" s="1"/>
      <c r="L697" s="1"/>
      <c r="P697" s="22"/>
      <c r="R697" s="1"/>
      <c r="S697" s="1"/>
      <c r="X697" s="22"/>
      <c r="Z697" s="1"/>
      <c r="AA697" s="1"/>
      <c r="AB697" s="50"/>
      <c r="AC697" s="50"/>
      <c r="AF697" s="22"/>
      <c r="AH697" s="1"/>
      <c r="AI697" s="1"/>
      <c r="AN697" s="22"/>
    </row>
    <row r="698" spans="2:40" ht="13.5" customHeight="1">
      <c r="B698" s="1"/>
      <c r="C698" s="1"/>
      <c r="H698" s="22"/>
      <c r="J698" s="1"/>
      <c r="K698" s="1"/>
      <c r="L698" s="1"/>
      <c r="P698" s="22"/>
      <c r="R698" s="1"/>
      <c r="S698" s="1"/>
      <c r="X698" s="22"/>
      <c r="Z698" s="1"/>
      <c r="AA698" s="1"/>
      <c r="AB698" s="50"/>
      <c r="AC698" s="50"/>
      <c r="AF698" s="22"/>
      <c r="AH698" s="1"/>
      <c r="AI698" s="1"/>
      <c r="AN698" s="22"/>
    </row>
    <row r="699" spans="2:40" ht="13.5" customHeight="1">
      <c r="B699" s="1"/>
      <c r="C699" s="1"/>
      <c r="H699" s="22"/>
      <c r="J699" s="1"/>
      <c r="K699" s="1"/>
      <c r="L699" s="1"/>
      <c r="P699" s="22"/>
      <c r="R699" s="1"/>
      <c r="S699" s="1"/>
      <c r="X699" s="22"/>
      <c r="Z699" s="1"/>
      <c r="AA699" s="1"/>
      <c r="AB699" s="50"/>
      <c r="AC699" s="50"/>
      <c r="AF699" s="22"/>
      <c r="AH699" s="1"/>
      <c r="AI699" s="1"/>
      <c r="AN699" s="22"/>
    </row>
    <row r="700" spans="2:40" ht="13.5" customHeight="1">
      <c r="B700" s="1"/>
      <c r="C700" s="1"/>
      <c r="H700" s="22"/>
      <c r="J700" s="1"/>
      <c r="K700" s="1"/>
      <c r="L700" s="1"/>
      <c r="P700" s="22"/>
      <c r="R700" s="1"/>
      <c r="S700" s="1"/>
      <c r="X700" s="22"/>
      <c r="Z700" s="1"/>
      <c r="AA700" s="1"/>
      <c r="AB700" s="50"/>
      <c r="AC700" s="50"/>
      <c r="AF700" s="22"/>
      <c r="AH700" s="1"/>
      <c r="AI700" s="1"/>
      <c r="AN700" s="22"/>
    </row>
    <row r="701" spans="2:40" ht="13.5" customHeight="1">
      <c r="B701" s="1"/>
      <c r="C701" s="1"/>
      <c r="H701" s="22"/>
      <c r="J701" s="1"/>
      <c r="K701" s="1"/>
      <c r="L701" s="1"/>
      <c r="P701" s="22"/>
      <c r="R701" s="1"/>
      <c r="S701" s="1"/>
      <c r="X701" s="22"/>
      <c r="Z701" s="1"/>
      <c r="AA701" s="1"/>
      <c r="AB701" s="50"/>
      <c r="AC701" s="50"/>
      <c r="AF701" s="22"/>
      <c r="AH701" s="1"/>
      <c r="AI701" s="1"/>
      <c r="AN701" s="22"/>
    </row>
    <row r="702" spans="2:40" ht="13.5" customHeight="1">
      <c r="B702" s="1"/>
      <c r="C702" s="1"/>
      <c r="H702" s="22"/>
      <c r="J702" s="1"/>
      <c r="K702" s="1"/>
      <c r="L702" s="1"/>
      <c r="P702" s="22"/>
      <c r="R702" s="1"/>
      <c r="S702" s="1"/>
      <c r="X702" s="22"/>
      <c r="Z702" s="1"/>
      <c r="AA702" s="1"/>
      <c r="AB702" s="50"/>
      <c r="AC702" s="50"/>
      <c r="AF702" s="22"/>
      <c r="AH702" s="1"/>
      <c r="AI702" s="1"/>
      <c r="AN702" s="22"/>
    </row>
    <row r="703" spans="2:40" ht="13.5" customHeight="1">
      <c r="B703" s="1"/>
      <c r="C703" s="1"/>
      <c r="H703" s="22"/>
      <c r="J703" s="1"/>
      <c r="K703" s="1"/>
      <c r="L703" s="1"/>
      <c r="P703" s="22"/>
      <c r="R703" s="1"/>
      <c r="S703" s="1"/>
      <c r="X703" s="22"/>
      <c r="Z703" s="1"/>
      <c r="AA703" s="1"/>
      <c r="AB703" s="50"/>
      <c r="AC703" s="50"/>
      <c r="AF703" s="22"/>
      <c r="AH703" s="1"/>
      <c r="AI703" s="1"/>
      <c r="AN703" s="22"/>
    </row>
    <row r="704" spans="2:40" ht="13.5" customHeight="1">
      <c r="B704" s="1"/>
      <c r="C704" s="1"/>
      <c r="H704" s="22"/>
      <c r="J704" s="1"/>
      <c r="K704" s="1"/>
      <c r="L704" s="1"/>
      <c r="P704" s="22"/>
      <c r="R704" s="1"/>
      <c r="S704" s="1"/>
      <c r="X704" s="22"/>
      <c r="Z704" s="1"/>
      <c r="AA704" s="1"/>
      <c r="AB704" s="50"/>
      <c r="AC704" s="50"/>
      <c r="AF704" s="22"/>
      <c r="AH704" s="1"/>
      <c r="AI704" s="1"/>
      <c r="AN704" s="22"/>
    </row>
    <row r="705" spans="2:40" ht="13.5" customHeight="1">
      <c r="B705" s="1"/>
      <c r="C705" s="1"/>
      <c r="H705" s="22"/>
      <c r="J705" s="1"/>
      <c r="K705" s="1"/>
      <c r="L705" s="1"/>
      <c r="P705" s="22"/>
      <c r="R705" s="1"/>
      <c r="S705" s="1"/>
      <c r="X705" s="22"/>
      <c r="Z705" s="1"/>
      <c r="AA705" s="1"/>
      <c r="AB705" s="50"/>
      <c r="AC705" s="50"/>
      <c r="AF705" s="22"/>
      <c r="AH705" s="1"/>
      <c r="AI705" s="1"/>
      <c r="AN705" s="22"/>
    </row>
    <row r="706" spans="2:40" ht="13.5" customHeight="1">
      <c r="B706" s="1"/>
      <c r="C706" s="1"/>
      <c r="H706" s="22"/>
      <c r="J706" s="1"/>
      <c r="K706" s="1"/>
      <c r="L706" s="1"/>
      <c r="P706" s="22"/>
      <c r="R706" s="1"/>
      <c r="S706" s="1"/>
      <c r="X706" s="22"/>
      <c r="Z706" s="1"/>
      <c r="AA706" s="1"/>
      <c r="AB706" s="50"/>
      <c r="AC706" s="50"/>
      <c r="AF706" s="22"/>
      <c r="AH706" s="1"/>
      <c r="AI706" s="1"/>
      <c r="AN706" s="22"/>
    </row>
    <row r="707" spans="2:40" ht="13.5" customHeight="1">
      <c r="B707" s="1"/>
      <c r="C707" s="1"/>
      <c r="H707" s="22"/>
      <c r="J707" s="1"/>
      <c r="K707" s="1"/>
      <c r="L707" s="1"/>
      <c r="P707" s="22"/>
      <c r="R707" s="1"/>
      <c r="S707" s="1"/>
      <c r="X707" s="22"/>
      <c r="Z707" s="1"/>
      <c r="AA707" s="1"/>
      <c r="AB707" s="50"/>
      <c r="AC707" s="50"/>
      <c r="AF707" s="22"/>
      <c r="AH707" s="1"/>
      <c r="AI707" s="1"/>
      <c r="AN707" s="22"/>
    </row>
    <row r="708" spans="2:40" ht="13.5" customHeight="1">
      <c r="B708" s="1"/>
      <c r="C708" s="1"/>
      <c r="H708" s="22"/>
      <c r="J708" s="1"/>
      <c r="K708" s="1"/>
      <c r="L708" s="1"/>
      <c r="P708" s="22"/>
      <c r="R708" s="1"/>
      <c r="S708" s="1"/>
      <c r="X708" s="22"/>
      <c r="Z708" s="1"/>
      <c r="AA708" s="1"/>
      <c r="AB708" s="50"/>
      <c r="AC708" s="50"/>
      <c r="AF708" s="22"/>
      <c r="AH708" s="1"/>
      <c r="AI708" s="1"/>
      <c r="AN708" s="22"/>
    </row>
    <row r="709" spans="2:40" ht="13.5" customHeight="1">
      <c r="B709" s="1"/>
      <c r="C709" s="1"/>
      <c r="H709" s="22"/>
      <c r="J709" s="1"/>
      <c r="K709" s="1"/>
      <c r="L709" s="1"/>
      <c r="P709" s="22"/>
      <c r="R709" s="1"/>
      <c r="S709" s="1"/>
      <c r="X709" s="22"/>
      <c r="Z709" s="1"/>
      <c r="AA709" s="1"/>
      <c r="AB709" s="50"/>
      <c r="AC709" s="50"/>
      <c r="AF709" s="22"/>
      <c r="AH709" s="1"/>
      <c r="AI709" s="1"/>
      <c r="AN709" s="22"/>
    </row>
    <row r="710" spans="2:40" ht="13.5" customHeight="1">
      <c r="B710" s="1"/>
      <c r="C710" s="1"/>
      <c r="H710" s="22"/>
      <c r="J710" s="1"/>
      <c r="K710" s="1"/>
      <c r="L710" s="1"/>
      <c r="P710" s="22"/>
      <c r="R710" s="1"/>
      <c r="S710" s="1"/>
      <c r="X710" s="22"/>
      <c r="Z710" s="1"/>
      <c r="AA710" s="1"/>
      <c r="AB710" s="50"/>
      <c r="AC710" s="50"/>
      <c r="AF710" s="22"/>
      <c r="AH710" s="1"/>
      <c r="AI710" s="1"/>
      <c r="AN710" s="22"/>
    </row>
    <row r="711" spans="2:40" ht="13.5" customHeight="1">
      <c r="B711" s="1"/>
      <c r="C711" s="1"/>
      <c r="H711" s="22"/>
      <c r="J711" s="1"/>
      <c r="K711" s="1"/>
      <c r="L711" s="1"/>
      <c r="P711" s="22"/>
      <c r="R711" s="1"/>
      <c r="S711" s="1"/>
      <c r="X711" s="22"/>
      <c r="Z711" s="1"/>
      <c r="AA711" s="1"/>
      <c r="AB711" s="50"/>
      <c r="AC711" s="50"/>
      <c r="AF711" s="22"/>
      <c r="AH711" s="1"/>
      <c r="AI711" s="1"/>
      <c r="AN711" s="22"/>
    </row>
    <row r="712" spans="2:40" ht="13.5" customHeight="1">
      <c r="B712" s="1"/>
      <c r="C712" s="1"/>
      <c r="H712" s="22"/>
      <c r="J712" s="1"/>
      <c r="K712" s="1"/>
      <c r="L712" s="1"/>
      <c r="P712" s="22"/>
      <c r="R712" s="1"/>
      <c r="S712" s="1"/>
      <c r="X712" s="22"/>
      <c r="Z712" s="1"/>
      <c r="AA712" s="1"/>
      <c r="AB712" s="50"/>
      <c r="AC712" s="50"/>
      <c r="AF712" s="22"/>
      <c r="AH712" s="1"/>
      <c r="AI712" s="1"/>
      <c r="AN712" s="22"/>
    </row>
    <row r="713" spans="2:40" ht="13.5" customHeight="1">
      <c r="B713" s="1"/>
      <c r="C713" s="1"/>
      <c r="H713" s="22"/>
      <c r="J713" s="1"/>
      <c r="K713" s="1"/>
      <c r="L713" s="1"/>
      <c r="P713" s="22"/>
      <c r="R713" s="1"/>
      <c r="S713" s="1"/>
      <c r="X713" s="22"/>
      <c r="Z713" s="1"/>
      <c r="AA713" s="1"/>
      <c r="AB713" s="50"/>
      <c r="AC713" s="50"/>
      <c r="AF713" s="22"/>
      <c r="AH713" s="1"/>
      <c r="AI713" s="1"/>
      <c r="AN713" s="22"/>
    </row>
    <row r="714" spans="2:40" ht="13.5" customHeight="1">
      <c r="B714" s="1"/>
      <c r="C714" s="1"/>
      <c r="H714" s="22"/>
      <c r="J714" s="1"/>
      <c r="K714" s="1"/>
      <c r="L714" s="1"/>
      <c r="P714" s="22"/>
      <c r="R714" s="1"/>
      <c r="S714" s="1"/>
      <c r="X714" s="22"/>
      <c r="Z714" s="1"/>
      <c r="AA714" s="1"/>
      <c r="AB714" s="50"/>
      <c r="AC714" s="50"/>
      <c r="AF714" s="22"/>
      <c r="AH714" s="1"/>
      <c r="AI714" s="1"/>
      <c r="AN714" s="22"/>
    </row>
    <row r="715" spans="2:40" ht="13.5" customHeight="1">
      <c r="B715" s="1"/>
      <c r="C715" s="1"/>
      <c r="H715" s="22"/>
      <c r="J715" s="1"/>
      <c r="K715" s="1"/>
      <c r="L715" s="1"/>
      <c r="P715" s="22"/>
      <c r="R715" s="1"/>
      <c r="S715" s="1"/>
      <c r="X715" s="22"/>
      <c r="Z715" s="1"/>
      <c r="AA715" s="1"/>
      <c r="AB715" s="50"/>
      <c r="AC715" s="50"/>
      <c r="AF715" s="22"/>
      <c r="AH715" s="1"/>
      <c r="AI715" s="1"/>
      <c r="AN715" s="22"/>
    </row>
    <row r="716" spans="2:40" ht="13.5" customHeight="1">
      <c r="B716" s="1"/>
      <c r="C716" s="1"/>
      <c r="H716" s="22"/>
      <c r="J716" s="1"/>
      <c r="K716" s="1"/>
      <c r="L716" s="1"/>
      <c r="P716" s="22"/>
      <c r="R716" s="1"/>
      <c r="S716" s="1"/>
      <c r="X716" s="22"/>
      <c r="Z716" s="1"/>
      <c r="AA716" s="1"/>
      <c r="AB716" s="50"/>
      <c r="AC716" s="50"/>
      <c r="AF716" s="22"/>
      <c r="AH716" s="1"/>
      <c r="AI716" s="1"/>
      <c r="AN716" s="22"/>
    </row>
    <row r="717" spans="2:40" ht="13.5" customHeight="1">
      <c r="B717" s="1"/>
      <c r="C717" s="1"/>
      <c r="H717" s="22"/>
      <c r="J717" s="1"/>
      <c r="K717" s="1"/>
      <c r="L717" s="1"/>
      <c r="P717" s="22"/>
      <c r="R717" s="1"/>
      <c r="S717" s="1"/>
      <c r="X717" s="22"/>
      <c r="Z717" s="1"/>
      <c r="AA717" s="1"/>
      <c r="AB717" s="50"/>
      <c r="AC717" s="50"/>
      <c r="AF717" s="22"/>
      <c r="AH717" s="1"/>
      <c r="AI717" s="1"/>
      <c r="AN717" s="22"/>
    </row>
    <row r="718" spans="2:40" ht="13.5" customHeight="1">
      <c r="B718" s="1"/>
      <c r="C718" s="1"/>
      <c r="H718" s="22"/>
      <c r="J718" s="1"/>
      <c r="K718" s="1"/>
      <c r="L718" s="1"/>
      <c r="P718" s="22"/>
      <c r="R718" s="1"/>
      <c r="S718" s="1"/>
      <c r="X718" s="22"/>
      <c r="Z718" s="1"/>
      <c r="AA718" s="1"/>
      <c r="AB718" s="50"/>
      <c r="AC718" s="50"/>
      <c r="AF718" s="22"/>
      <c r="AH718" s="1"/>
      <c r="AI718" s="1"/>
      <c r="AN718" s="22"/>
    </row>
    <row r="719" spans="2:40" ht="13.5" customHeight="1">
      <c r="B719" s="1"/>
      <c r="C719" s="1"/>
      <c r="H719" s="22"/>
      <c r="J719" s="1"/>
      <c r="K719" s="1"/>
      <c r="L719" s="1"/>
      <c r="P719" s="22"/>
      <c r="R719" s="1"/>
      <c r="S719" s="1"/>
      <c r="X719" s="22"/>
      <c r="Z719" s="1"/>
      <c r="AA719" s="1"/>
      <c r="AB719" s="50"/>
      <c r="AC719" s="50"/>
      <c r="AF719" s="22"/>
      <c r="AH719" s="1"/>
      <c r="AI719" s="1"/>
      <c r="AN719" s="22"/>
    </row>
    <row r="720" spans="2:40" ht="13.5" customHeight="1">
      <c r="B720" s="1"/>
      <c r="C720" s="1"/>
      <c r="H720" s="22"/>
      <c r="J720" s="1"/>
      <c r="K720" s="1"/>
      <c r="L720" s="1"/>
      <c r="P720" s="22"/>
      <c r="R720" s="1"/>
      <c r="S720" s="1"/>
      <c r="X720" s="22"/>
      <c r="Z720" s="1"/>
      <c r="AA720" s="1"/>
      <c r="AB720" s="50"/>
      <c r="AC720" s="50"/>
      <c r="AF720" s="22"/>
      <c r="AH720" s="1"/>
      <c r="AI720" s="1"/>
      <c r="AN720" s="22"/>
    </row>
    <row r="721" spans="2:40" ht="13.5" customHeight="1">
      <c r="B721" s="1"/>
      <c r="C721" s="1"/>
      <c r="H721" s="22"/>
      <c r="J721" s="1"/>
      <c r="K721" s="1"/>
      <c r="L721" s="1"/>
      <c r="P721" s="22"/>
      <c r="R721" s="1"/>
      <c r="S721" s="1"/>
      <c r="X721" s="22"/>
      <c r="Z721" s="1"/>
      <c r="AA721" s="1"/>
      <c r="AB721" s="50"/>
      <c r="AC721" s="50"/>
      <c r="AF721" s="22"/>
      <c r="AH721" s="1"/>
      <c r="AI721" s="1"/>
      <c r="AN721" s="22"/>
    </row>
    <row r="722" spans="2:40" ht="13.5" customHeight="1">
      <c r="B722" s="1"/>
      <c r="C722" s="1"/>
      <c r="H722" s="22"/>
      <c r="J722" s="1"/>
      <c r="K722" s="1"/>
      <c r="L722" s="1"/>
      <c r="P722" s="22"/>
      <c r="R722" s="1"/>
      <c r="S722" s="1"/>
      <c r="X722" s="22"/>
      <c r="Z722" s="1"/>
      <c r="AA722" s="1"/>
      <c r="AB722" s="50"/>
      <c r="AC722" s="50"/>
      <c r="AF722" s="22"/>
      <c r="AH722" s="1"/>
      <c r="AI722" s="1"/>
      <c r="AN722" s="22"/>
    </row>
    <row r="723" spans="2:40" ht="13.5" customHeight="1">
      <c r="B723" s="1"/>
      <c r="C723" s="1"/>
      <c r="H723" s="22"/>
      <c r="J723" s="1"/>
      <c r="K723" s="1"/>
      <c r="L723" s="1"/>
      <c r="P723" s="22"/>
      <c r="R723" s="1"/>
      <c r="S723" s="1"/>
      <c r="X723" s="22"/>
      <c r="Z723" s="1"/>
      <c r="AA723" s="1"/>
      <c r="AB723" s="50"/>
      <c r="AC723" s="50"/>
      <c r="AF723" s="22"/>
      <c r="AH723" s="1"/>
      <c r="AI723" s="1"/>
      <c r="AN723" s="22"/>
    </row>
    <row r="724" spans="2:40" ht="13.5" customHeight="1">
      <c r="B724" s="1"/>
      <c r="C724" s="1"/>
      <c r="H724" s="22"/>
      <c r="J724" s="1"/>
      <c r="K724" s="1"/>
      <c r="L724" s="1"/>
      <c r="P724" s="22"/>
      <c r="R724" s="1"/>
      <c r="S724" s="1"/>
      <c r="X724" s="22"/>
      <c r="Z724" s="1"/>
      <c r="AA724" s="1"/>
      <c r="AB724" s="50"/>
      <c r="AC724" s="50"/>
      <c r="AF724" s="22"/>
      <c r="AH724" s="1"/>
      <c r="AI724" s="1"/>
      <c r="AN724" s="22"/>
    </row>
    <row r="725" spans="2:40" ht="13.5" customHeight="1">
      <c r="B725" s="1"/>
      <c r="C725" s="1"/>
      <c r="H725" s="22"/>
      <c r="J725" s="1"/>
      <c r="K725" s="1"/>
      <c r="L725" s="1"/>
      <c r="P725" s="22"/>
      <c r="R725" s="1"/>
      <c r="S725" s="1"/>
      <c r="X725" s="22"/>
      <c r="Z725" s="1"/>
      <c r="AA725" s="1"/>
      <c r="AB725" s="50"/>
      <c r="AC725" s="50"/>
      <c r="AF725" s="22"/>
      <c r="AH725" s="1"/>
      <c r="AI725" s="1"/>
      <c r="AN725" s="22"/>
    </row>
    <row r="726" spans="2:40" ht="13.5" customHeight="1">
      <c r="B726" s="1"/>
      <c r="C726" s="1"/>
      <c r="H726" s="22"/>
      <c r="J726" s="1"/>
      <c r="K726" s="1"/>
      <c r="L726" s="1"/>
      <c r="P726" s="22"/>
      <c r="R726" s="1"/>
      <c r="S726" s="1"/>
      <c r="X726" s="22"/>
      <c r="Z726" s="1"/>
      <c r="AA726" s="1"/>
      <c r="AB726" s="50"/>
      <c r="AC726" s="50"/>
      <c r="AF726" s="22"/>
      <c r="AH726" s="1"/>
      <c r="AI726" s="1"/>
      <c r="AN726" s="22"/>
    </row>
    <row r="727" spans="2:40" ht="13.5" customHeight="1">
      <c r="B727" s="1"/>
      <c r="C727" s="1"/>
      <c r="H727" s="22"/>
      <c r="J727" s="1"/>
      <c r="K727" s="1"/>
      <c r="L727" s="1"/>
      <c r="P727" s="22"/>
      <c r="R727" s="1"/>
      <c r="S727" s="1"/>
      <c r="X727" s="22"/>
      <c r="Z727" s="1"/>
      <c r="AA727" s="1"/>
      <c r="AB727" s="50"/>
      <c r="AC727" s="50"/>
      <c r="AF727" s="22"/>
      <c r="AH727" s="1"/>
      <c r="AI727" s="1"/>
      <c r="AN727" s="22"/>
    </row>
    <row r="728" spans="2:40" ht="13.5" customHeight="1">
      <c r="B728" s="1"/>
      <c r="C728" s="1"/>
      <c r="H728" s="22"/>
      <c r="J728" s="1"/>
      <c r="K728" s="1"/>
      <c r="L728" s="1"/>
      <c r="P728" s="22"/>
      <c r="R728" s="1"/>
      <c r="S728" s="1"/>
      <c r="X728" s="22"/>
      <c r="Z728" s="1"/>
      <c r="AA728" s="1"/>
      <c r="AB728" s="50"/>
      <c r="AC728" s="50"/>
      <c r="AF728" s="22"/>
      <c r="AH728" s="1"/>
      <c r="AI728" s="1"/>
      <c r="AN728" s="22"/>
    </row>
    <row r="729" spans="2:40" ht="13.5" customHeight="1">
      <c r="B729" s="1"/>
      <c r="C729" s="1"/>
      <c r="H729" s="22"/>
      <c r="J729" s="1"/>
      <c r="K729" s="1"/>
      <c r="L729" s="1"/>
      <c r="P729" s="22"/>
      <c r="R729" s="1"/>
      <c r="S729" s="1"/>
      <c r="X729" s="22"/>
      <c r="Z729" s="1"/>
      <c r="AA729" s="1"/>
      <c r="AB729" s="50"/>
      <c r="AC729" s="50"/>
      <c r="AF729" s="22"/>
      <c r="AH729" s="1"/>
      <c r="AI729" s="1"/>
      <c r="AN729" s="22"/>
    </row>
    <row r="730" spans="2:40" ht="13.5" customHeight="1">
      <c r="B730" s="1"/>
      <c r="C730" s="1"/>
      <c r="H730" s="22"/>
      <c r="J730" s="1"/>
      <c r="K730" s="1"/>
      <c r="L730" s="1"/>
      <c r="P730" s="22"/>
      <c r="R730" s="1"/>
      <c r="S730" s="1"/>
      <c r="X730" s="22"/>
      <c r="Z730" s="1"/>
      <c r="AA730" s="1"/>
      <c r="AB730" s="50"/>
      <c r="AC730" s="50"/>
      <c r="AF730" s="22"/>
      <c r="AH730" s="1"/>
      <c r="AI730" s="1"/>
      <c r="AN730" s="22"/>
    </row>
    <row r="731" spans="2:40" ht="13.5" customHeight="1">
      <c r="B731" s="1"/>
      <c r="C731" s="1"/>
      <c r="H731" s="22"/>
      <c r="J731" s="1"/>
      <c r="K731" s="1"/>
      <c r="L731" s="1"/>
      <c r="P731" s="22"/>
      <c r="R731" s="1"/>
      <c r="S731" s="1"/>
      <c r="X731" s="22"/>
      <c r="Z731" s="1"/>
      <c r="AA731" s="1"/>
      <c r="AB731" s="50"/>
      <c r="AC731" s="50"/>
      <c r="AF731" s="22"/>
      <c r="AH731" s="1"/>
      <c r="AI731" s="1"/>
      <c r="AN731" s="22"/>
    </row>
    <row r="732" spans="2:40" ht="13.5" customHeight="1">
      <c r="B732" s="1"/>
      <c r="C732" s="1"/>
      <c r="H732" s="22"/>
      <c r="J732" s="1"/>
      <c r="K732" s="1"/>
      <c r="L732" s="1"/>
      <c r="P732" s="22"/>
      <c r="R732" s="1"/>
      <c r="S732" s="1"/>
      <c r="X732" s="22"/>
      <c r="Z732" s="1"/>
      <c r="AA732" s="1"/>
      <c r="AB732" s="50"/>
      <c r="AC732" s="50"/>
      <c r="AF732" s="22"/>
      <c r="AH732" s="1"/>
      <c r="AI732" s="1"/>
      <c r="AN732" s="22"/>
    </row>
    <row r="733" spans="2:40" ht="13.5" customHeight="1">
      <c r="B733" s="1"/>
      <c r="C733" s="1"/>
      <c r="H733" s="22"/>
      <c r="J733" s="1"/>
      <c r="K733" s="1"/>
      <c r="L733" s="1"/>
      <c r="P733" s="22"/>
      <c r="R733" s="1"/>
      <c r="S733" s="1"/>
      <c r="X733" s="22"/>
      <c r="Z733" s="1"/>
      <c r="AA733" s="1"/>
      <c r="AB733" s="50"/>
      <c r="AC733" s="50"/>
      <c r="AF733" s="22"/>
      <c r="AH733" s="1"/>
      <c r="AI733" s="1"/>
      <c r="AN733" s="22"/>
    </row>
    <row r="734" spans="2:40" ht="13.5" customHeight="1">
      <c r="B734" s="1"/>
      <c r="C734" s="1"/>
      <c r="H734" s="22"/>
      <c r="J734" s="1"/>
      <c r="K734" s="1"/>
      <c r="L734" s="1"/>
      <c r="P734" s="22"/>
      <c r="R734" s="1"/>
      <c r="S734" s="1"/>
      <c r="X734" s="22"/>
      <c r="Z734" s="1"/>
      <c r="AA734" s="1"/>
      <c r="AB734" s="50"/>
      <c r="AC734" s="50"/>
      <c r="AF734" s="22"/>
      <c r="AH734" s="1"/>
      <c r="AI734" s="1"/>
      <c r="AN734" s="22"/>
    </row>
    <row r="735" spans="2:40" ht="13.5" customHeight="1">
      <c r="B735" s="1"/>
      <c r="C735" s="1"/>
      <c r="H735" s="22"/>
      <c r="J735" s="1"/>
      <c r="K735" s="1"/>
      <c r="L735" s="1"/>
      <c r="P735" s="22"/>
      <c r="R735" s="1"/>
      <c r="S735" s="1"/>
      <c r="X735" s="22"/>
      <c r="Z735" s="1"/>
      <c r="AA735" s="1"/>
      <c r="AB735" s="50"/>
      <c r="AC735" s="50"/>
      <c r="AF735" s="22"/>
      <c r="AH735" s="1"/>
      <c r="AI735" s="1"/>
      <c r="AN735" s="22"/>
    </row>
    <row r="736" spans="2:40" ht="13.5" customHeight="1">
      <c r="B736" s="1"/>
      <c r="C736" s="1"/>
      <c r="H736" s="22"/>
      <c r="J736" s="1"/>
      <c r="K736" s="1"/>
      <c r="L736" s="1"/>
      <c r="P736" s="22"/>
      <c r="R736" s="1"/>
      <c r="S736" s="1"/>
      <c r="X736" s="22"/>
      <c r="Z736" s="1"/>
      <c r="AA736" s="1"/>
      <c r="AB736" s="50"/>
      <c r="AC736" s="50"/>
      <c r="AF736" s="22"/>
      <c r="AH736" s="1"/>
      <c r="AI736" s="1"/>
      <c r="AN736" s="22"/>
    </row>
    <row r="737" spans="2:40" ht="13.5" customHeight="1">
      <c r="B737" s="1"/>
      <c r="C737" s="1"/>
      <c r="H737" s="22"/>
      <c r="J737" s="1"/>
      <c r="K737" s="1"/>
      <c r="L737" s="1"/>
      <c r="P737" s="22"/>
      <c r="R737" s="1"/>
      <c r="S737" s="1"/>
      <c r="X737" s="22"/>
      <c r="Z737" s="1"/>
      <c r="AA737" s="1"/>
      <c r="AB737" s="50"/>
      <c r="AC737" s="50"/>
      <c r="AF737" s="22"/>
      <c r="AH737" s="1"/>
      <c r="AI737" s="1"/>
      <c r="AN737" s="22"/>
    </row>
    <row r="738" spans="2:40" ht="13.5" customHeight="1">
      <c r="B738" s="1"/>
      <c r="C738" s="1"/>
      <c r="H738" s="22"/>
      <c r="J738" s="1"/>
      <c r="K738" s="1"/>
      <c r="L738" s="1"/>
      <c r="P738" s="22"/>
      <c r="R738" s="1"/>
      <c r="S738" s="1"/>
      <c r="X738" s="22"/>
      <c r="Z738" s="1"/>
      <c r="AA738" s="1"/>
      <c r="AB738" s="50"/>
      <c r="AC738" s="50"/>
      <c r="AF738" s="22"/>
      <c r="AH738" s="1"/>
      <c r="AI738" s="1"/>
      <c r="AN738" s="22"/>
    </row>
    <row r="739" spans="2:40" ht="13.5" customHeight="1">
      <c r="B739" s="1"/>
      <c r="C739" s="1"/>
      <c r="H739" s="22"/>
      <c r="J739" s="1"/>
      <c r="K739" s="1"/>
      <c r="L739" s="1"/>
      <c r="P739" s="22"/>
      <c r="R739" s="1"/>
      <c r="S739" s="1"/>
      <c r="X739" s="22"/>
      <c r="Z739" s="1"/>
      <c r="AA739" s="1"/>
      <c r="AB739" s="50"/>
      <c r="AC739" s="50"/>
      <c r="AF739" s="22"/>
      <c r="AH739" s="1"/>
      <c r="AI739" s="1"/>
      <c r="AN739" s="22"/>
    </row>
    <row r="740" spans="2:40" ht="13.5" customHeight="1">
      <c r="B740" s="1"/>
      <c r="C740" s="1"/>
      <c r="H740" s="22"/>
      <c r="J740" s="1"/>
      <c r="K740" s="1"/>
      <c r="L740" s="1"/>
      <c r="P740" s="22"/>
      <c r="R740" s="1"/>
      <c r="S740" s="1"/>
      <c r="X740" s="22"/>
      <c r="Z740" s="1"/>
      <c r="AA740" s="1"/>
      <c r="AB740" s="50"/>
      <c r="AC740" s="50"/>
      <c r="AF740" s="22"/>
      <c r="AH740" s="1"/>
      <c r="AI740" s="1"/>
      <c r="AN740" s="22"/>
    </row>
    <row r="741" spans="2:40" ht="13.5" customHeight="1">
      <c r="B741" s="1"/>
      <c r="C741" s="1"/>
      <c r="H741" s="22"/>
      <c r="J741" s="1"/>
      <c r="K741" s="1"/>
      <c r="L741" s="1"/>
      <c r="P741" s="22"/>
      <c r="R741" s="1"/>
      <c r="S741" s="1"/>
      <c r="X741" s="22"/>
      <c r="Z741" s="1"/>
      <c r="AA741" s="1"/>
      <c r="AB741" s="50"/>
      <c r="AC741" s="50"/>
      <c r="AF741" s="22"/>
      <c r="AH741" s="1"/>
      <c r="AI741" s="1"/>
      <c r="AN741" s="22"/>
    </row>
    <row r="742" spans="2:40" ht="13.5" customHeight="1">
      <c r="B742" s="1"/>
      <c r="C742" s="1"/>
      <c r="H742" s="22"/>
      <c r="J742" s="1"/>
      <c r="K742" s="1"/>
      <c r="L742" s="1"/>
      <c r="P742" s="22"/>
      <c r="R742" s="1"/>
      <c r="S742" s="1"/>
      <c r="X742" s="22"/>
      <c r="Z742" s="1"/>
      <c r="AA742" s="1"/>
      <c r="AB742" s="50"/>
      <c r="AC742" s="50"/>
      <c r="AF742" s="22"/>
      <c r="AH742" s="1"/>
      <c r="AI742" s="1"/>
      <c r="AN742" s="22"/>
    </row>
    <row r="743" spans="2:40" ht="13.5" customHeight="1">
      <c r="B743" s="1"/>
      <c r="C743" s="1"/>
      <c r="H743" s="22"/>
      <c r="J743" s="1"/>
      <c r="K743" s="1"/>
      <c r="L743" s="1"/>
      <c r="P743" s="22"/>
      <c r="R743" s="1"/>
      <c r="S743" s="1"/>
      <c r="X743" s="22"/>
      <c r="Z743" s="1"/>
      <c r="AA743" s="1"/>
      <c r="AB743" s="50"/>
      <c r="AC743" s="50"/>
      <c r="AF743" s="22"/>
      <c r="AH743" s="1"/>
      <c r="AI743" s="1"/>
      <c r="AN743" s="22"/>
    </row>
    <row r="744" spans="2:40" ht="13.5" customHeight="1">
      <c r="B744" s="1"/>
      <c r="C744" s="1"/>
      <c r="H744" s="22"/>
      <c r="J744" s="1"/>
      <c r="K744" s="1"/>
      <c r="L744" s="1"/>
      <c r="P744" s="22"/>
      <c r="R744" s="1"/>
      <c r="S744" s="1"/>
      <c r="X744" s="22"/>
      <c r="Z744" s="1"/>
      <c r="AA744" s="1"/>
      <c r="AB744" s="50"/>
      <c r="AC744" s="50"/>
      <c r="AF744" s="22"/>
      <c r="AH744" s="1"/>
      <c r="AI744" s="1"/>
      <c r="AN744" s="22"/>
    </row>
    <row r="745" spans="2:40" ht="13.5" customHeight="1">
      <c r="B745" s="1"/>
      <c r="C745" s="1"/>
      <c r="H745" s="22"/>
      <c r="J745" s="1"/>
      <c r="K745" s="1"/>
      <c r="L745" s="1"/>
      <c r="P745" s="22"/>
      <c r="R745" s="1"/>
      <c r="S745" s="1"/>
      <c r="X745" s="22"/>
      <c r="Z745" s="1"/>
      <c r="AA745" s="1"/>
      <c r="AB745" s="50"/>
      <c r="AC745" s="50"/>
      <c r="AF745" s="22"/>
      <c r="AH745" s="1"/>
      <c r="AI745" s="1"/>
      <c r="AN745" s="22"/>
    </row>
    <row r="746" spans="2:40" ht="13.5" customHeight="1">
      <c r="B746" s="1"/>
      <c r="C746" s="1"/>
      <c r="H746" s="22"/>
      <c r="J746" s="1"/>
      <c r="K746" s="1"/>
      <c r="L746" s="1"/>
      <c r="P746" s="22"/>
      <c r="R746" s="1"/>
      <c r="S746" s="1"/>
      <c r="X746" s="22"/>
      <c r="Z746" s="1"/>
      <c r="AA746" s="1"/>
      <c r="AB746" s="50"/>
      <c r="AC746" s="50"/>
      <c r="AF746" s="22"/>
      <c r="AH746" s="1"/>
      <c r="AI746" s="1"/>
      <c r="AN746" s="22"/>
    </row>
    <row r="747" spans="2:40" ht="13.5" customHeight="1">
      <c r="B747" s="1"/>
      <c r="C747" s="1"/>
      <c r="H747" s="22"/>
      <c r="J747" s="1"/>
      <c r="K747" s="1"/>
      <c r="L747" s="1"/>
      <c r="P747" s="22"/>
      <c r="R747" s="1"/>
      <c r="S747" s="1"/>
      <c r="X747" s="22"/>
      <c r="Z747" s="1"/>
      <c r="AA747" s="1"/>
      <c r="AB747" s="50"/>
      <c r="AC747" s="50"/>
      <c r="AF747" s="22"/>
      <c r="AH747" s="1"/>
      <c r="AI747" s="1"/>
      <c r="AN747" s="22"/>
    </row>
    <row r="748" spans="2:40" ht="13.5" customHeight="1">
      <c r="B748" s="1"/>
      <c r="C748" s="1"/>
      <c r="H748" s="22"/>
      <c r="J748" s="1"/>
      <c r="K748" s="1"/>
      <c r="L748" s="1"/>
      <c r="P748" s="22"/>
      <c r="R748" s="1"/>
      <c r="S748" s="1"/>
      <c r="X748" s="22"/>
      <c r="Z748" s="1"/>
      <c r="AA748" s="1"/>
      <c r="AB748" s="50"/>
      <c r="AC748" s="50"/>
      <c r="AF748" s="22"/>
      <c r="AH748" s="1"/>
      <c r="AI748" s="1"/>
      <c r="AN748" s="22"/>
    </row>
    <row r="749" spans="2:40" ht="13.5" customHeight="1">
      <c r="B749" s="1"/>
      <c r="C749" s="1"/>
      <c r="H749" s="22"/>
      <c r="J749" s="1"/>
      <c r="K749" s="1"/>
      <c r="L749" s="1"/>
      <c r="P749" s="22"/>
      <c r="R749" s="1"/>
      <c r="S749" s="1"/>
      <c r="X749" s="22"/>
      <c r="Z749" s="1"/>
      <c r="AA749" s="1"/>
      <c r="AB749" s="50"/>
      <c r="AC749" s="50"/>
      <c r="AF749" s="22"/>
      <c r="AH749" s="1"/>
      <c r="AI749" s="1"/>
      <c r="AN749" s="22"/>
    </row>
    <row r="750" spans="2:40" ht="13.5" customHeight="1">
      <c r="B750" s="1"/>
      <c r="C750" s="1"/>
      <c r="H750" s="22"/>
      <c r="J750" s="1"/>
      <c r="K750" s="1"/>
      <c r="L750" s="1"/>
      <c r="P750" s="22"/>
      <c r="R750" s="1"/>
      <c r="S750" s="1"/>
      <c r="X750" s="22"/>
      <c r="Z750" s="1"/>
      <c r="AA750" s="1"/>
      <c r="AB750" s="50"/>
      <c r="AC750" s="50"/>
      <c r="AF750" s="22"/>
      <c r="AH750" s="1"/>
      <c r="AI750" s="1"/>
      <c r="AN750" s="22"/>
    </row>
    <row r="751" spans="2:40" ht="13.5" customHeight="1">
      <c r="B751" s="1"/>
      <c r="C751" s="1"/>
      <c r="H751" s="22"/>
      <c r="J751" s="1"/>
      <c r="K751" s="1"/>
      <c r="L751" s="1"/>
      <c r="P751" s="22"/>
      <c r="R751" s="1"/>
      <c r="S751" s="1"/>
      <c r="X751" s="22"/>
      <c r="Z751" s="1"/>
      <c r="AA751" s="1"/>
      <c r="AB751" s="50"/>
      <c r="AC751" s="50"/>
      <c r="AF751" s="22"/>
      <c r="AH751" s="1"/>
      <c r="AI751" s="1"/>
      <c r="AN751" s="22"/>
    </row>
    <row r="752" spans="2:40" ht="13.5" customHeight="1">
      <c r="B752" s="1"/>
      <c r="C752" s="1"/>
      <c r="H752" s="22"/>
      <c r="J752" s="1"/>
      <c r="K752" s="1"/>
      <c r="L752" s="1"/>
      <c r="P752" s="22"/>
      <c r="R752" s="1"/>
      <c r="S752" s="1"/>
      <c r="X752" s="22"/>
      <c r="Z752" s="1"/>
      <c r="AA752" s="1"/>
      <c r="AB752" s="50"/>
      <c r="AC752" s="50"/>
      <c r="AF752" s="22"/>
      <c r="AH752" s="1"/>
      <c r="AI752" s="1"/>
      <c r="AN752" s="22"/>
    </row>
    <row r="753" spans="2:40" ht="13.5" customHeight="1">
      <c r="B753" s="1"/>
      <c r="C753" s="1"/>
      <c r="H753" s="22"/>
      <c r="J753" s="1"/>
      <c r="K753" s="1"/>
      <c r="L753" s="1"/>
      <c r="P753" s="22"/>
      <c r="R753" s="1"/>
      <c r="S753" s="1"/>
      <c r="X753" s="22"/>
      <c r="Z753" s="1"/>
      <c r="AA753" s="1"/>
      <c r="AB753" s="50"/>
      <c r="AC753" s="50"/>
      <c r="AF753" s="22"/>
      <c r="AH753" s="1"/>
      <c r="AI753" s="1"/>
      <c r="AN753" s="22"/>
    </row>
    <row r="754" spans="2:40" ht="13.5" customHeight="1">
      <c r="B754" s="1"/>
      <c r="C754" s="1"/>
      <c r="H754" s="22"/>
      <c r="J754" s="1"/>
      <c r="K754" s="1"/>
      <c r="L754" s="1"/>
      <c r="P754" s="22"/>
      <c r="R754" s="1"/>
      <c r="S754" s="1"/>
      <c r="X754" s="22"/>
      <c r="Z754" s="1"/>
      <c r="AA754" s="1"/>
      <c r="AB754" s="50"/>
      <c r="AC754" s="50"/>
      <c r="AF754" s="22"/>
      <c r="AH754" s="1"/>
      <c r="AI754" s="1"/>
      <c r="AN754" s="22"/>
    </row>
    <row r="755" spans="2:40" ht="13.5" customHeight="1">
      <c r="B755" s="1"/>
      <c r="C755" s="1"/>
      <c r="H755" s="22"/>
      <c r="J755" s="1"/>
      <c r="K755" s="1"/>
      <c r="L755" s="1"/>
      <c r="P755" s="22"/>
      <c r="R755" s="1"/>
      <c r="S755" s="1"/>
      <c r="X755" s="22"/>
      <c r="Z755" s="1"/>
      <c r="AA755" s="1"/>
      <c r="AB755" s="50"/>
      <c r="AC755" s="50"/>
      <c r="AF755" s="22"/>
      <c r="AH755" s="1"/>
      <c r="AI755" s="1"/>
      <c r="AN755" s="22"/>
    </row>
    <row r="756" spans="2:40" ht="13.5" customHeight="1">
      <c r="B756" s="1"/>
      <c r="C756" s="1"/>
      <c r="H756" s="22"/>
      <c r="J756" s="1"/>
      <c r="K756" s="1"/>
      <c r="L756" s="1"/>
      <c r="P756" s="22"/>
      <c r="R756" s="1"/>
      <c r="S756" s="1"/>
      <c r="X756" s="22"/>
      <c r="Z756" s="1"/>
      <c r="AA756" s="1"/>
      <c r="AB756" s="50"/>
      <c r="AC756" s="50"/>
      <c r="AF756" s="22"/>
      <c r="AH756" s="1"/>
      <c r="AI756" s="1"/>
      <c r="AN756" s="22"/>
    </row>
    <row r="757" spans="2:40" ht="13.5" customHeight="1">
      <c r="B757" s="1"/>
      <c r="C757" s="1"/>
      <c r="H757" s="22"/>
      <c r="J757" s="1"/>
      <c r="K757" s="1"/>
      <c r="L757" s="1"/>
      <c r="P757" s="22"/>
      <c r="R757" s="1"/>
      <c r="S757" s="1"/>
      <c r="X757" s="22"/>
      <c r="Z757" s="1"/>
      <c r="AA757" s="1"/>
      <c r="AB757" s="50"/>
      <c r="AC757" s="50"/>
      <c r="AF757" s="22"/>
      <c r="AH757" s="1"/>
      <c r="AI757" s="1"/>
      <c r="AN757" s="22"/>
    </row>
    <row r="758" spans="2:40" ht="13.5" customHeight="1">
      <c r="B758" s="1"/>
      <c r="C758" s="1"/>
      <c r="H758" s="22"/>
      <c r="J758" s="1"/>
      <c r="K758" s="1"/>
      <c r="L758" s="1"/>
      <c r="P758" s="22"/>
      <c r="R758" s="1"/>
      <c r="S758" s="1"/>
      <c r="X758" s="22"/>
      <c r="Z758" s="1"/>
      <c r="AA758" s="1"/>
      <c r="AB758" s="50"/>
      <c r="AC758" s="50"/>
      <c r="AF758" s="22"/>
      <c r="AH758" s="1"/>
      <c r="AI758" s="1"/>
      <c r="AN758" s="22"/>
    </row>
    <row r="759" spans="2:40" ht="13.5" customHeight="1">
      <c r="B759" s="1"/>
      <c r="C759" s="1"/>
      <c r="H759" s="22"/>
      <c r="J759" s="1"/>
      <c r="K759" s="1"/>
      <c r="L759" s="1"/>
      <c r="P759" s="22"/>
      <c r="R759" s="1"/>
      <c r="S759" s="1"/>
      <c r="X759" s="22"/>
      <c r="Z759" s="1"/>
      <c r="AA759" s="1"/>
      <c r="AB759" s="50"/>
      <c r="AC759" s="50"/>
      <c r="AF759" s="22"/>
      <c r="AH759" s="1"/>
      <c r="AI759" s="1"/>
      <c r="AN759" s="22"/>
    </row>
    <row r="760" spans="2:40" ht="13.5" customHeight="1">
      <c r="B760" s="1"/>
      <c r="C760" s="1"/>
      <c r="H760" s="22"/>
      <c r="J760" s="1"/>
      <c r="K760" s="1"/>
      <c r="L760" s="1"/>
      <c r="P760" s="22"/>
      <c r="R760" s="1"/>
      <c r="S760" s="1"/>
      <c r="X760" s="22"/>
      <c r="Z760" s="1"/>
      <c r="AA760" s="1"/>
      <c r="AB760" s="50"/>
      <c r="AC760" s="50"/>
      <c r="AF760" s="22"/>
      <c r="AH760" s="1"/>
      <c r="AI760" s="1"/>
      <c r="AN760" s="22"/>
    </row>
    <row r="761" spans="2:40" ht="13.5" customHeight="1">
      <c r="B761" s="1"/>
      <c r="C761" s="1"/>
      <c r="H761" s="22"/>
      <c r="J761" s="1"/>
      <c r="K761" s="1"/>
      <c r="L761" s="1"/>
      <c r="P761" s="22"/>
      <c r="R761" s="1"/>
      <c r="S761" s="1"/>
      <c r="X761" s="22"/>
      <c r="Z761" s="1"/>
      <c r="AA761" s="1"/>
      <c r="AB761" s="50"/>
      <c r="AC761" s="50"/>
      <c r="AF761" s="22"/>
      <c r="AH761" s="1"/>
      <c r="AI761" s="1"/>
      <c r="AN761" s="22"/>
    </row>
    <row r="762" spans="2:40" ht="13.5" customHeight="1">
      <c r="B762" s="1"/>
      <c r="C762" s="1"/>
      <c r="H762" s="22"/>
      <c r="J762" s="1"/>
      <c r="K762" s="1"/>
      <c r="L762" s="1"/>
      <c r="P762" s="22"/>
      <c r="R762" s="1"/>
      <c r="S762" s="1"/>
      <c r="X762" s="22"/>
      <c r="Z762" s="1"/>
      <c r="AA762" s="1"/>
      <c r="AB762" s="50"/>
      <c r="AC762" s="50"/>
      <c r="AF762" s="22"/>
      <c r="AH762" s="1"/>
      <c r="AI762" s="1"/>
      <c r="AN762" s="22"/>
    </row>
    <row r="763" spans="2:40" ht="13.5" customHeight="1">
      <c r="B763" s="1"/>
      <c r="C763" s="1"/>
      <c r="H763" s="22"/>
      <c r="J763" s="1"/>
      <c r="K763" s="1"/>
      <c r="L763" s="1"/>
      <c r="P763" s="22"/>
      <c r="R763" s="1"/>
      <c r="S763" s="1"/>
      <c r="X763" s="22"/>
      <c r="Z763" s="1"/>
      <c r="AA763" s="1"/>
      <c r="AB763" s="50"/>
      <c r="AC763" s="50"/>
      <c r="AF763" s="22"/>
      <c r="AH763" s="1"/>
      <c r="AI763" s="1"/>
      <c r="AN763" s="22"/>
    </row>
    <row r="764" spans="2:40" ht="13.5" customHeight="1">
      <c r="B764" s="1"/>
      <c r="C764" s="1"/>
      <c r="H764" s="22"/>
      <c r="J764" s="1"/>
      <c r="K764" s="1"/>
      <c r="L764" s="1"/>
      <c r="P764" s="22"/>
      <c r="R764" s="1"/>
      <c r="S764" s="1"/>
      <c r="X764" s="22"/>
      <c r="Z764" s="1"/>
      <c r="AA764" s="1"/>
      <c r="AB764" s="50"/>
      <c r="AC764" s="50"/>
      <c r="AF764" s="22"/>
      <c r="AH764" s="1"/>
      <c r="AI764" s="1"/>
      <c r="AN764" s="22"/>
    </row>
    <row r="765" spans="2:40" ht="13.5" customHeight="1">
      <c r="B765" s="1"/>
      <c r="C765" s="1"/>
      <c r="H765" s="22"/>
      <c r="J765" s="1"/>
      <c r="K765" s="1"/>
      <c r="L765" s="1"/>
      <c r="P765" s="22"/>
      <c r="R765" s="1"/>
      <c r="S765" s="1"/>
      <c r="X765" s="22"/>
      <c r="Z765" s="1"/>
      <c r="AA765" s="1"/>
      <c r="AB765" s="50"/>
      <c r="AC765" s="50"/>
      <c r="AF765" s="22"/>
      <c r="AH765" s="1"/>
      <c r="AI765" s="1"/>
      <c r="AN765" s="22"/>
    </row>
    <row r="766" spans="2:40" ht="13.5" customHeight="1">
      <c r="B766" s="1"/>
      <c r="C766" s="1"/>
      <c r="H766" s="22"/>
      <c r="J766" s="1"/>
      <c r="K766" s="1"/>
      <c r="L766" s="1"/>
      <c r="P766" s="22"/>
      <c r="R766" s="1"/>
      <c r="S766" s="1"/>
      <c r="X766" s="22"/>
      <c r="Z766" s="1"/>
      <c r="AA766" s="1"/>
      <c r="AB766" s="50"/>
      <c r="AC766" s="50"/>
      <c r="AF766" s="22"/>
      <c r="AH766" s="1"/>
      <c r="AI766" s="1"/>
      <c r="AN766" s="22"/>
    </row>
    <row r="767" spans="2:40" ht="13.5" customHeight="1">
      <c r="B767" s="1"/>
      <c r="C767" s="1"/>
      <c r="H767" s="22"/>
      <c r="J767" s="1"/>
      <c r="K767" s="1"/>
      <c r="L767" s="1"/>
      <c r="P767" s="22"/>
      <c r="R767" s="1"/>
      <c r="S767" s="1"/>
      <c r="X767" s="22"/>
      <c r="Z767" s="1"/>
      <c r="AA767" s="1"/>
      <c r="AB767" s="50"/>
      <c r="AC767" s="50"/>
      <c r="AF767" s="22"/>
      <c r="AH767" s="1"/>
      <c r="AI767" s="1"/>
      <c r="AN767" s="22"/>
    </row>
    <row r="768" spans="2:40" ht="13.5" customHeight="1">
      <c r="B768" s="1"/>
      <c r="C768" s="1"/>
      <c r="H768" s="22"/>
      <c r="J768" s="1"/>
      <c r="K768" s="1"/>
      <c r="L768" s="1"/>
      <c r="P768" s="22"/>
      <c r="R768" s="1"/>
      <c r="S768" s="1"/>
      <c r="X768" s="22"/>
      <c r="Z768" s="1"/>
      <c r="AA768" s="1"/>
      <c r="AB768" s="50"/>
      <c r="AC768" s="50"/>
      <c r="AF768" s="22"/>
      <c r="AH768" s="1"/>
      <c r="AI768" s="1"/>
      <c r="AN768" s="22"/>
    </row>
    <row r="769" spans="2:40" ht="13.5" customHeight="1">
      <c r="B769" s="1"/>
      <c r="C769" s="1"/>
      <c r="H769" s="22"/>
      <c r="J769" s="1"/>
      <c r="K769" s="1"/>
      <c r="L769" s="1"/>
      <c r="P769" s="22"/>
      <c r="R769" s="1"/>
      <c r="S769" s="1"/>
      <c r="X769" s="22"/>
      <c r="Z769" s="1"/>
      <c r="AA769" s="1"/>
      <c r="AB769" s="50"/>
      <c r="AC769" s="50"/>
      <c r="AF769" s="22"/>
      <c r="AH769" s="1"/>
      <c r="AI769" s="1"/>
      <c r="AN769" s="22"/>
    </row>
    <row r="770" spans="2:40" ht="13.5" customHeight="1">
      <c r="B770" s="1"/>
      <c r="C770" s="1"/>
      <c r="H770" s="22"/>
      <c r="J770" s="1"/>
      <c r="K770" s="1"/>
      <c r="L770" s="1"/>
      <c r="P770" s="22"/>
      <c r="R770" s="1"/>
      <c r="S770" s="1"/>
      <c r="X770" s="22"/>
      <c r="Z770" s="1"/>
      <c r="AA770" s="1"/>
      <c r="AB770" s="50"/>
      <c r="AC770" s="50"/>
      <c r="AF770" s="22"/>
      <c r="AH770" s="1"/>
      <c r="AI770" s="1"/>
      <c r="AN770" s="22"/>
    </row>
    <row r="771" spans="2:40" ht="13.5" customHeight="1">
      <c r="B771" s="1"/>
      <c r="C771" s="1"/>
      <c r="H771" s="22"/>
      <c r="J771" s="1"/>
      <c r="K771" s="1"/>
      <c r="L771" s="1"/>
      <c r="P771" s="22"/>
      <c r="R771" s="1"/>
      <c r="S771" s="1"/>
      <c r="X771" s="22"/>
      <c r="Z771" s="1"/>
      <c r="AA771" s="1"/>
      <c r="AB771" s="50"/>
      <c r="AC771" s="50"/>
      <c r="AF771" s="22"/>
      <c r="AH771" s="1"/>
      <c r="AI771" s="1"/>
      <c r="AN771" s="22"/>
    </row>
    <row r="772" spans="2:40" ht="13.5" customHeight="1">
      <c r="B772" s="1"/>
      <c r="C772" s="1"/>
      <c r="H772" s="22"/>
      <c r="J772" s="1"/>
      <c r="K772" s="1"/>
      <c r="L772" s="1"/>
      <c r="P772" s="22"/>
      <c r="R772" s="1"/>
      <c r="S772" s="1"/>
      <c r="X772" s="22"/>
      <c r="Z772" s="1"/>
      <c r="AA772" s="1"/>
      <c r="AB772" s="50"/>
      <c r="AC772" s="50"/>
      <c r="AF772" s="22"/>
      <c r="AH772" s="1"/>
      <c r="AI772" s="1"/>
      <c r="AN772" s="22"/>
    </row>
    <row r="773" spans="2:40" ht="13.5" customHeight="1">
      <c r="B773" s="1"/>
      <c r="C773" s="1"/>
      <c r="H773" s="22"/>
      <c r="J773" s="1"/>
      <c r="K773" s="1"/>
      <c r="L773" s="1"/>
      <c r="P773" s="22"/>
      <c r="R773" s="1"/>
      <c r="S773" s="1"/>
      <c r="X773" s="22"/>
      <c r="Z773" s="1"/>
      <c r="AA773" s="1"/>
      <c r="AB773" s="50"/>
      <c r="AC773" s="50"/>
      <c r="AF773" s="22"/>
      <c r="AH773" s="1"/>
      <c r="AI773" s="1"/>
      <c r="AN773" s="22"/>
    </row>
    <row r="774" spans="2:40" ht="13.5" customHeight="1">
      <c r="B774" s="1"/>
      <c r="C774" s="1"/>
      <c r="H774" s="22"/>
      <c r="J774" s="1"/>
      <c r="K774" s="1"/>
      <c r="L774" s="1"/>
      <c r="P774" s="22"/>
      <c r="R774" s="1"/>
      <c r="S774" s="1"/>
      <c r="X774" s="22"/>
      <c r="Z774" s="1"/>
      <c r="AA774" s="1"/>
      <c r="AB774" s="50"/>
      <c r="AC774" s="50"/>
      <c r="AF774" s="22"/>
      <c r="AH774" s="1"/>
      <c r="AI774" s="1"/>
      <c r="AN774" s="22"/>
    </row>
    <row r="775" spans="2:40" ht="13.5" customHeight="1">
      <c r="B775" s="1"/>
      <c r="C775" s="1"/>
      <c r="H775" s="22"/>
      <c r="J775" s="1"/>
      <c r="K775" s="1"/>
      <c r="L775" s="1"/>
      <c r="P775" s="22"/>
      <c r="R775" s="1"/>
      <c r="S775" s="1"/>
      <c r="X775" s="22"/>
      <c r="Z775" s="1"/>
      <c r="AA775" s="1"/>
      <c r="AB775" s="50"/>
      <c r="AC775" s="50"/>
      <c r="AF775" s="22"/>
      <c r="AH775" s="1"/>
      <c r="AI775" s="1"/>
      <c r="AN775" s="22"/>
    </row>
    <row r="776" spans="2:40" ht="13.5" customHeight="1">
      <c r="B776" s="1"/>
      <c r="C776" s="1"/>
      <c r="H776" s="22"/>
      <c r="J776" s="1"/>
      <c r="K776" s="1"/>
      <c r="L776" s="1"/>
      <c r="P776" s="22"/>
      <c r="R776" s="1"/>
      <c r="S776" s="1"/>
      <c r="X776" s="22"/>
      <c r="Z776" s="1"/>
      <c r="AA776" s="1"/>
      <c r="AB776" s="50"/>
      <c r="AC776" s="50"/>
      <c r="AF776" s="22"/>
      <c r="AH776" s="1"/>
      <c r="AI776" s="1"/>
      <c r="AN776" s="22"/>
    </row>
    <row r="777" spans="2:40" ht="13.5" customHeight="1">
      <c r="B777" s="1"/>
      <c r="C777" s="1"/>
      <c r="H777" s="22"/>
      <c r="J777" s="1"/>
      <c r="K777" s="1"/>
      <c r="L777" s="1"/>
      <c r="P777" s="22"/>
      <c r="R777" s="1"/>
      <c r="S777" s="1"/>
      <c r="X777" s="22"/>
      <c r="Z777" s="1"/>
      <c r="AA777" s="1"/>
      <c r="AB777" s="50"/>
      <c r="AC777" s="50"/>
      <c r="AF777" s="22"/>
      <c r="AH777" s="1"/>
      <c r="AI777" s="1"/>
      <c r="AN777" s="22"/>
    </row>
    <row r="778" spans="2:40" ht="13.5" customHeight="1">
      <c r="B778" s="1"/>
      <c r="C778" s="1"/>
      <c r="H778" s="22"/>
      <c r="J778" s="1"/>
      <c r="K778" s="1"/>
      <c r="L778" s="1"/>
      <c r="P778" s="22"/>
      <c r="R778" s="1"/>
      <c r="S778" s="1"/>
      <c r="X778" s="22"/>
      <c r="Z778" s="1"/>
      <c r="AA778" s="1"/>
      <c r="AB778" s="50"/>
      <c r="AC778" s="50"/>
      <c r="AF778" s="22"/>
      <c r="AH778" s="1"/>
      <c r="AI778" s="1"/>
      <c r="AN778" s="22"/>
    </row>
    <row r="779" spans="2:40" ht="13.5" customHeight="1">
      <c r="B779" s="1"/>
      <c r="C779" s="1"/>
      <c r="H779" s="22"/>
      <c r="J779" s="1"/>
      <c r="K779" s="1"/>
      <c r="L779" s="1"/>
      <c r="P779" s="22"/>
      <c r="R779" s="1"/>
      <c r="S779" s="1"/>
      <c r="X779" s="22"/>
      <c r="Z779" s="1"/>
      <c r="AA779" s="1"/>
      <c r="AB779" s="50"/>
      <c r="AC779" s="50"/>
      <c r="AF779" s="22"/>
      <c r="AH779" s="1"/>
      <c r="AI779" s="1"/>
      <c r="AN779" s="22"/>
    </row>
    <row r="780" spans="2:40" ht="13.5" customHeight="1">
      <c r="B780" s="1"/>
      <c r="C780" s="1"/>
      <c r="H780" s="22"/>
      <c r="J780" s="1"/>
      <c r="K780" s="1"/>
      <c r="L780" s="1"/>
      <c r="P780" s="22"/>
      <c r="R780" s="1"/>
      <c r="S780" s="1"/>
      <c r="X780" s="22"/>
      <c r="Z780" s="1"/>
      <c r="AA780" s="1"/>
      <c r="AB780" s="50"/>
      <c r="AC780" s="50"/>
      <c r="AF780" s="22"/>
      <c r="AH780" s="1"/>
      <c r="AI780" s="1"/>
      <c r="AN780" s="22"/>
    </row>
    <row r="781" spans="2:40" ht="13.5" customHeight="1">
      <c r="B781" s="1"/>
      <c r="C781" s="1"/>
      <c r="H781" s="22"/>
      <c r="J781" s="1"/>
      <c r="K781" s="1"/>
      <c r="L781" s="1"/>
      <c r="P781" s="22"/>
      <c r="R781" s="1"/>
      <c r="S781" s="1"/>
      <c r="X781" s="22"/>
      <c r="Z781" s="1"/>
      <c r="AA781" s="1"/>
      <c r="AB781" s="50"/>
      <c r="AC781" s="50"/>
      <c r="AF781" s="22"/>
      <c r="AH781" s="1"/>
      <c r="AI781" s="1"/>
      <c r="AN781" s="22"/>
    </row>
    <row r="782" spans="2:40" ht="13.5" customHeight="1">
      <c r="B782" s="1"/>
      <c r="C782" s="1"/>
      <c r="H782" s="22"/>
      <c r="J782" s="1"/>
      <c r="K782" s="1"/>
      <c r="L782" s="1"/>
      <c r="P782" s="22"/>
      <c r="R782" s="1"/>
      <c r="S782" s="1"/>
      <c r="X782" s="22"/>
      <c r="Z782" s="1"/>
      <c r="AA782" s="1"/>
      <c r="AB782" s="50"/>
      <c r="AC782" s="50"/>
      <c r="AF782" s="22"/>
      <c r="AH782" s="1"/>
      <c r="AI782" s="1"/>
      <c r="AN782" s="22"/>
    </row>
    <row r="783" spans="2:40" ht="13.5" customHeight="1">
      <c r="B783" s="1"/>
      <c r="C783" s="1"/>
      <c r="H783" s="22"/>
      <c r="J783" s="1"/>
      <c r="K783" s="1"/>
      <c r="L783" s="1"/>
      <c r="P783" s="22"/>
      <c r="R783" s="1"/>
      <c r="S783" s="1"/>
      <c r="X783" s="22"/>
      <c r="Z783" s="1"/>
      <c r="AA783" s="1"/>
      <c r="AB783" s="50"/>
      <c r="AC783" s="50"/>
      <c r="AF783" s="22"/>
      <c r="AH783" s="1"/>
      <c r="AI783" s="1"/>
      <c r="AN783" s="22"/>
    </row>
    <row r="784" spans="2:40" ht="13.5" customHeight="1">
      <c r="B784" s="1"/>
      <c r="C784" s="1"/>
      <c r="H784" s="22"/>
      <c r="J784" s="1"/>
      <c r="K784" s="1"/>
      <c r="L784" s="1"/>
      <c r="P784" s="22"/>
      <c r="R784" s="1"/>
      <c r="S784" s="1"/>
      <c r="X784" s="22"/>
      <c r="Z784" s="1"/>
      <c r="AA784" s="1"/>
      <c r="AB784" s="50"/>
      <c r="AC784" s="50"/>
      <c r="AF784" s="22"/>
      <c r="AH784" s="1"/>
      <c r="AI784" s="1"/>
      <c r="AN784" s="22"/>
    </row>
    <row r="785" spans="2:40" ht="13.5" customHeight="1">
      <c r="B785" s="1"/>
      <c r="C785" s="1"/>
      <c r="H785" s="22"/>
      <c r="J785" s="1"/>
      <c r="K785" s="1"/>
      <c r="L785" s="1"/>
      <c r="P785" s="22"/>
      <c r="R785" s="1"/>
      <c r="S785" s="1"/>
      <c r="X785" s="22"/>
      <c r="Z785" s="1"/>
      <c r="AA785" s="1"/>
      <c r="AB785" s="50"/>
      <c r="AC785" s="50"/>
      <c r="AF785" s="22"/>
      <c r="AH785" s="1"/>
      <c r="AI785" s="1"/>
      <c r="AN785" s="22"/>
    </row>
    <row r="786" spans="2:40" ht="13.5" customHeight="1">
      <c r="B786" s="1"/>
      <c r="C786" s="1"/>
      <c r="H786" s="22"/>
      <c r="J786" s="1"/>
      <c r="K786" s="1"/>
      <c r="L786" s="1"/>
      <c r="P786" s="22"/>
      <c r="R786" s="1"/>
      <c r="S786" s="1"/>
      <c r="X786" s="22"/>
      <c r="Z786" s="1"/>
      <c r="AA786" s="1"/>
      <c r="AB786" s="50"/>
      <c r="AC786" s="50"/>
      <c r="AF786" s="22"/>
      <c r="AH786" s="1"/>
      <c r="AI786" s="1"/>
      <c r="AN786" s="22"/>
    </row>
    <row r="787" spans="2:40" ht="13.5" customHeight="1">
      <c r="B787" s="1"/>
      <c r="C787" s="1"/>
      <c r="H787" s="22"/>
      <c r="J787" s="1"/>
      <c r="K787" s="1"/>
      <c r="L787" s="1"/>
      <c r="P787" s="22"/>
      <c r="R787" s="1"/>
      <c r="S787" s="1"/>
      <c r="X787" s="22"/>
      <c r="Z787" s="1"/>
      <c r="AA787" s="1"/>
      <c r="AB787" s="50"/>
      <c r="AC787" s="50"/>
      <c r="AF787" s="22"/>
      <c r="AH787" s="1"/>
      <c r="AI787" s="1"/>
      <c r="AN787" s="22"/>
    </row>
    <row r="788" spans="2:40" ht="13.5" customHeight="1">
      <c r="B788" s="1"/>
      <c r="C788" s="1"/>
      <c r="H788" s="22"/>
      <c r="J788" s="1"/>
      <c r="K788" s="1"/>
      <c r="L788" s="1"/>
      <c r="P788" s="22"/>
      <c r="R788" s="1"/>
      <c r="S788" s="1"/>
      <c r="X788" s="22"/>
      <c r="Z788" s="1"/>
      <c r="AA788" s="1"/>
      <c r="AB788" s="50"/>
      <c r="AC788" s="50"/>
      <c r="AF788" s="22"/>
      <c r="AH788" s="1"/>
      <c r="AI788" s="1"/>
      <c r="AN788" s="22"/>
    </row>
    <row r="789" spans="2:40" ht="13.5" customHeight="1">
      <c r="B789" s="1"/>
      <c r="C789" s="1"/>
      <c r="H789" s="22"/>
      <c r="J789" s="1"/>
      <c r="K789" s="1"/>
      <c r="L789" s="1"/>
      <c r="P789" s="22"/>
      <c r="R789" s="1"/>
      <c r="S789" s="1"/>
      <c r="X789" s="22"/>
      <c r="Z789" s="1"/>
      <c r="AA789" s="1"/>
      <c r="AB789" s="50"/>
      <c r="AC789" s="50"/>
      <c r="AF789" s="22"/>
      <c r="AH789" s="1"/>
      <c r="AI789" s="1"/>
      <c r="AN789" s="22"/>
    </row>
    <row r="790" spans="2:40" ht="13.5" customHeight="1">
      <c r="B790" s="1"/>
      <c r="C790" s="1"/>
      <c r="H790" s="22"/>
      <c r="J790" s="1"/>
      <c r="K790" s="1"/>
      <c r="L790" s="1"/>
      <c r="P790" s="22"/>
      <c r="R790" s="1"/>
      <c r="S790" s="1"/>
      <c r="X790" s="22"/>
      <c r="Z790" s="1"/>
      <c r="AA790" s="1"/>
      <c r="AB790" s="50"/>
      <c r="AC790" s="50"/>
      <c r="AF790" s="22"/>
      <c r="AH790" s="1"/>
      <c r="AI790" s="1"/>
      <c r="AN790" s="22"/>
    </row>
    <row r="791" spans="2:40" ht="13.5" customHeight="1">
      <c r="B791" s="1"/>
      <c r="C791" s="1"/>
      <c r="H791" s="22"/>
      <c r="J791" s="1"/>
      <c r="K791" s="1"/>
      <c r="L791" s="1"/>
      <c r="P791" s="22"/>
      <c r="R791" s="1"/>
      <c r="S791" s="1"/>
      <c r="X791" s="22"/>
      <c r="Z791" s="1"/>
      <c r="AA791" s="1"/>
      <c r="AB791" s="50"/>
      <c r="AC791" s="50"/>
      <c r="AF791" s="22"/>
      <c r="AH791" s="1"/>
      <c r="AI791" s="1"/>
      <c r="AN791" s="22"/>
    </row>
    <row r="792" spans="2:40" ht="13.5" customHeight="1">
      <c r="B792" s="1"/>
      <c r="C792" s="1"/>
      <c r="H792" s="22"/>
      <c r="J792" s="1"/>
      <c r="K792" s="1"/>
      <c r="L792" s="1"/>
      <c r="P792" s="22"/>
      <c r="R792" s="1"/>
      <c r="S792" s="1"/>
      <c r="X792" s="22"/>
      <c r="Z792" s="1"/>
      <c r="AA792" s="1"/>
      <c r="AB792" s="50"/>
      <c r="AC792" s="50"/>
      <c r="AF792" s="22"/>
      <c r="AH792" s="1"/>
      <c r="AI792" s="1"/>
      <c r="AN792" s="22"/>
    </row>
    <row r="793" spans="2:40" ht="13.5" customHeight="1">
      <c r="B793" s="1"/>
      <c r="C793" s="1"/>
      <c r="H793" s="22"/>
      <c r="J793" s="1"/>
      <c r="K793" s="1"/>
      <c r="L793" s="1"/>
      <c r="P793" s="22"/>
      <c r="R793" s="1"/>
      <c r="S793" s="1"/>
      <c r="X793" s="22"/>
      <c r="Z793" s="1"/>
      <c r="AA793" s="1"/>
      <c r="AB793" s="50"/>
      <c r="AC793" s="50"/>
      <c r="AF793" s="22"/>
      <c r="AH793" s="1"/>
      <c r="AI793" s="1"/>
      <c r="AN793" s="22"/>
    </row>
    <row r="794" spans="2:40" ht="13.5" customHeight="1">
      <c r="B794" s="1"/>
      <c r="C794" s="1"/>
      <c r="H794" s="22"/>
      <c r="J794" s="1"/>
      <c r="K794" s="1"/>
      <c r="L794" s="1"/>
      <c r="P794" s="22"/>
      <c r="R794" s="1"/>
      <c r="S794" s="1"/>
      <c r="X794" s="22"/>
      <c r="Z794" s="1"/>
      <c r="AA794" s="1"/>
      <c r="AB794" s="50"/>
      <c r="AC794" s="50"/>
      <c r="AF794" s="22"/>
      <c r="AH794" s="1"/>
      <c r="AI794" s="1"/>
      <c r="AN794" s="22"/>
    </row>
    <row r="795" spans="2:40" ht="13.5" customHeight="1">
      <c r="B795" s="1"/>
      <c r="C795" s="1"/>
      <c r="H795" s="22"/>
      <c r="J795" s="1"/>
      <c r="K795" s="1"/>
      <c r="L795" s="1"/>
      <c r="P795" s="22"/>
      <c r="R795" s="1"/>
      <c r="S795" s="1"/>
      <c r="X795" s="22"/>
      <c r="Z795" s="1"/>
      <c r="AA795" s="1"/>
      <c r="AB795" s="50"/>
      <c r="AC795" s="50"/>
      <c r="AF795" s="22"/>
      <c r="AH795" s="1"/>
      <c r="AI795" s="1"/>
      <c r="AN795" s="22"/>
    </row>
    <row r="796" spans="2:40" ht="13.5" customHeight="1">
      <c r="B796" s="1"/>
      <c r="C796" s="1"/>
      <c r="H796" s="22"/>
      <c r="J796" s="1"/>
      <c r="K796" s="1"/>
      <c r="L796" s="1"/>
      <c r="P796" s="22"/>
      <c r="R796" s="1"/>
      <c r="S796" s="1"/>
      <c r="X796" s="22"/>
      <c r="Z796" s="1"/>
      <c r="AA796" s="1"/>
      <c r="AB796" s="50"/>
      <c r="AC796" s="50"/>
      <c r="AF796" s="22"/>
      <c r="AH796" s="1"/>
      <c r="AI796" s="1"/>
      <c r="AN796" s="22"/>
    </row>
    <row r="797" spans="2:40" ht="13.5" customHeight="1">
      <c r="B797" s="1"/>
      <c r="C797" s="1"/>
      <c r="H797" s="22"/>
      <c r="J797" s="1"/>
      <c r="K797" s="1"/>
      <c r="L797" s="1"/>
      <c r="P797" s="22"/>
      <c r="R797" s="1"/>
      <c r="S797" s="1"/>
      <c r="X797" s="22"/>
      <c r="Z797" s="1"/>
      <c r="AA797" s="1"/>
      <c r="AB797" s="50"/>
      <c r="AC797" s="50"/>
      <c r="AF797" s="22"/>
      <c r="AH797" s="1"/>
      <c r="AI797" s="1"/>
      <c r="AN797" s="22"/>
    </row>
    <row r="798" spans="2:40" ht="13.5" customHeight="1">
      <c r="B798" s="1"/>
      <c r="C798" s="1"/>
      <c r="H798" s="22"/>
      <c r="J798" s="1"/>
      <c r="K798" s="1"/>
      <c r="L798" s="1"/>
      <c r="P798" s="22"/>
      <c r="R798" s="1"/>
      <c r="S798" s="1"/>
      <c r="X798" s="22"/>
      <c r="Z798" s="1"/>
      <c r="AA798" s="1"/>
      <c r="AB798" s="50"/>
      <c r="AC798" s="50"/>
      <c r="AF798" s="22"/>
      <c r="AH798" s="1"/>
      <c r="AI798" s="1"/>
      <c r="AN798" s="22"/>
    </row>
    <row r="799" spans="2:40" ht="13.5" customHeight="1">
      <c r="B799" s="1"/>
      <c r="C799" s="1"/>
      <c r="H799" s="22"/>
      <c r="J799" s="1"/>
      <c r="K799" s="1"/>
      <c r="L799" s="1"/>
      <c r="P799" s="22"/>
      <c r="R799" s="1"/>
      <c r="S799" s="1"/>
      <c r="X799" s="22"/>
      <c r="Z799" s="1"/>
      <c r="AA799" s="1"/>
      <c r="AB799" s="50"/>
      <c r="AC799" s="50"/>
      <c r="AF799" s="22"/>
      <c r="AH799" s="1"/>
      <c r="AI799" s="1"/>
      <c r="AN799" s="22"/>
    </row>
    <row r="800" spans="2:40" ht="13.5" customHeight="1">
      <c r="B800" s="1"/>
      <c r="C800" s="1"/>
      <c r="H800" s="22"/>
      <c r="J800" s="1"/>
      <c r="K800" s="1"/>
      <c r="L800" s="1"/>
      <c r="P800" s="22"/>
      <c r="R800" s="1"/>
      <c r="S800" s="1"/>
      <c r="X800" s="22"/>
      <c r="Z800" s="1"/>
      <c r="AA800" s="1"/>
      <c r="AB800" s="50"/>
      <c r="AC800" s="50"/>
      <c r="AF800" s="22"/>
      <c r="AH800" s="1"/>
      <c r="AI800" s="1"/>
      <c r="AN800" s="22"/>
    </row>
    <row r="801" spans="2:40" ht="13.5" customHeight="1">
      <c r="B801" s="1"/>
      <c r="C801" s="1"/>
      <c r="H801" s="22"/>
      <c r="J801" s="1"/>
      <c r="K801" s="1"/>
      <c r="L801" s="1"/>
      <c r="P801" s="22"/>
      <c r="R801" s="1"/>
      <c r="S801" s="1"/>
      <c r="X801" s="22"/>
      <c r="Z801" s="1"/>
      <c r="AA801" s="1"/>
      <c r="AB801" s="50"/>
      <c r="AC801" s="50"/>
      <c r="AF801" s="22"/>
      <c r="AH801" s="1"/>
      <c r="AI801" s="1"/>
      <c r="AN801" s="22"/>
    </row>
    <row r="802" spans="2:40" ht="13.5" customHeight="1">
      <c r="B802" s="1"/>
      <c r="C802" s="1"/>
      <c r="H802" s="22"/>
      <c r="J802" s="1"/>
      <c r="K802" s="1"/>
      <c r="L802" s="1"/>
      <c r="P802" s="22"/>
      <c r="R802" s="1"/>
      <c r="S802" s="1"/>
      <c r="X802" s="22"/>
      <c r="Z802" s="1"/>
      <c r="AA802" s="1"/>
      <c r="AB802" s="50"/>
      <c r="AC802" s="50"/>
      <c r="AF802" s="22"/>
      <c r="AH802" s="1"/>
      <c r="AI802" s="1"/>
      <c r="AN802" s="22"/>
    </row>
    <row r="803" spans="2:40" ht="13.5" customHeight="1">
      <c r="B803" s="1"/>
      <c r="C803" s="1"/>
      <c r="H803" s="22"/>
      <c r="J803" s="1"/>
      <c r="K803" s="1"/>
      <c r="L803" s="1"/>
      <c r="P803" s="22"/>
      <c r="R803" s="1"/>
      <c r="S803" s="1"/>
      <c r="X803" s="22"/>
      <c r="Z803" s="1"/>
      <c r="AA803" s="1"/>
      <c r="AB803" s="50"/>
      <c r="AC803" s="50"/>
      <c r="AF803" s="22"/>
      <c r="AH803" s="1"/>
      <c r="AI803" s="1"/>
      <c r="AN803" s="22"/>
    </row>
    <row r="804" spans="2:40" ht="13.5" customHeight="1">
      <c r="B804" s="1"/>
      <c r="C804" s="1"/>
      <c r="H804" s="22"/>
      <c r="J804" s="1"/>
      <c r="K804" s="1"/>
      <c r="L804" s="1"/>
      <c r="P804" s="22"/>
      <c r="R804" s="1"/>
      <c r="S804" s="1"/>
      <c r="X804" s="22"/>
      <c r="Z804" s="1"/>
      <c r="AA804" s="1"/>
      <c r="AB804" s="50"/>
      <c r="AC804" s="50"/>
      <c r="AF804" s="22"/>
      <c r="AH804" s="1"/>
      <c r="AI804" s="1"/>
      <c r="AN804" s="22"/>
    </row>
    <row r="805" spans="2:40" ht="13.5" customHeight="1">
      <c r="B805" s="1"/>
      <c r="C805" s="1"/>
      <c r="H805" s="22"/>
      <c r="J805" s="1"/>
      <c r="K805" s="1"/>
      <c r="L805" s="1"/>
      <c r="P805" s="22"/>
      <c r="R805" s="1"/>
      <c r="S805" s="1"/>
      <c r="X805" s="22"/>
      <c r="Z805" s="1"/>
      <c r="AA805" s="1"/>
      <c r="AB805" s="50"/>
      <c r="AC805" s="50"/>
      <c r="AF805" s="22"/>
      <c r="AH805" s="1"/>
      <c r="AI805" s="1"/>
      <c r="AN805" s="22"/>
    </row>
    <row r="806" spans="2:40" ht="13.5" customHeight="1">
      <c r="B806" s="1"/>
      <c r="C806" s="1"/>
      <c r="H806" s="22"/>
      <c r="J806" s="1"/>
      <c r="K806" s="1"/>
      <c r="L806" s="1"/>
      <c r="P806" s="22"/>
      <c r="R806" s="1"/>
      <c r="S806" s="1"/>
      <c r="X806" s="22"/>
      <c r="Z806" s="1"/>
      <c r="AA806" s="1"/>
      <c r="AB806" s="50"/>
      <c r="AC806" s="50"/>
      <c r="AF806" s="22"/>
      <c r="AH806" s="1"/>
      <c r="AI806" s="1"/>
      <c r="AN806" s="22"/>
    </row>
    <row r="807" spans="2:40" ht="13.5" customHeight="1">
      <c r="B807" s="1"/>
      <c r="C807" s="1"/>
      <c r="H807" s="22"/>
      <c r="J807" s="1"/>
      <c r="K807" s="1"/>
      <c r="L807" s="1"/>
      <c r="P807" s="22"/>
      <c r="R807" s="1"/>
      <c r="S807" s="1"/>
      <c r="X807" s="22"/>
      <c r="Z807" s="1"/>
      <c r="AA807" s="1"/>
      <c r="AB807" s="50"/>
      <c r="AC807" s="50"/>
      <c r="AF807" s="22"/>
      <c r="AH807" s="1"/>
      <c r="AI807" s="1"/>
      <c r="AN807" s="22"/>
    </row>
    <row r="808" spans="2:40" ht="13.5" customHeight="1">
      <c r="B808" s="1"/>
      <c r="C808" s="1"/>
      <c r="H808" s="22"/>
      <c r="J808" s="1"/>
      <c r="K808" s="1"/>
      <c r="L808" s="1"/>
      <c r="P808" s="22"/>
      <c r="R808" s="1"/>
      <c r="S808" s="1"/>
      <c r="X808" s="22"/>
      <c r="Z808" s="1"/>
      <c r="AA808" s="1"/>
      <c r="AB808" s="50"/>
      <c r="AC808" s="50"/>
      <c r="AF808" s="22"/>
      <c r="AH808" s="1"/>
      <c r="AI808" s="1"/>
      <c r="AN808" s="22"/>
    </row>
    <row r="809" spans="2:40" ht="13.5" customHeight="1">
      <c r="B809" s="1"/>
      <c r="C809" s="1"/>
      <c r="H809" s="22"/>
      <c r="J809" s="1"/>
      <c r="K809" s="1"/>
      <c r="L809" s="1"/>
      <c r="P809" s="22"/>
      <c r="R809" s="1"/>
      <c r="S809" s="1"/>
      <c r="X809" s="22"/>
      <c r="Z809" s="1"/>
      <c r="AA809" s="1"/>
      <c r="AB809" s="50"/>
      <c r="AC809" s="50"/>
      <c r="AF809" s="22"/>
      <c r="AH809" s="1"/>
      <c r="AI809" s="1"/>
      <c r="AN809" s="22"/>
    </row>
    <row r="810" spans="2:40" ht="13.5" customHeight="1">
      <c r="B810" s="1"/>
      <c r="C810" s="1"/>
      <c r="H810" s="22"/>
      <c r="J810" s="1"/>
      <c r="K810" s="1"/>
      <c r="L810" s="1"/>
      <c r="P810" s="22"/>
      <c r="R810" s="1"/>
      <c r="S810" s="1"/>
      <c r="X810" s="22"/>
      <c r="Z810" s="1"/>
      <c r="AA810" s="1"/>
      <c r="AB810" s="50"/>
      <c r="AC810" s="50"/>
      <c r="AF810" s="22"/>
      <c r="AH810" s="1"/>
      <c r="AI810" s="1"/>
      <c r="AN810" s="22"/>
    </row>
    <row r="811" spans="2:40" ht="13.5" customHeight="1">
      <c r="B811" s="1"/>
      <c r="C811" s="1"/>
      <c r="H811" s="22"/>
      <c r="J811" s="1"/>
      <c r="K811" s="1"/>
      <c r="L811" s="1"/>
      <c r="P811" s="22"/>
      <c r="R811" s="1"/>
      <c r="S811" s="1"/>
      <c r="X811" s="22"/>
      <c r="Z811" s="1"/>
      <c r="AA811" s="1"/>
      <c r="AB811" s="50"/>
      <c r="AC811" s="50"/>
      <c r="AF811" s="22"/>
      <c r="AH811" s="1"/>
      <c r="AI811" s="1"/>
      <c r="AN811" s="22"/>
    </row>
    <row r="812" spans="2:40" ht="13.5" customHeight="1">
      <c r="B812" s="1"/>
      <c r="C812" s="1"/>
      <c r="H812" s="22"/>
      <c r="J812" s="1"/>
      <c r="K812" s="1"/>
      <c r="L812" s="1"/>
      <c r="P812" s="22"/>
      <c r="R812" s="1"/>
      <c r="S812" s="1"/>
      <c r="X812" s="22"/>
      <c r="Z812" s="1"/>
      <c r="AA812" s="1"/>
      <c r="AB812" s="50"/>
      <c r="AC812" s="50"/>
      <c r="AF812" s="22"/>
      <c r="AH812" s="1"/>
      <c r="AI812" s="1"/>
      <c r="AN812" s="22"/>
    </row>
    <row r="813" spans="2:40" ht="13.5" customHeight="1">
      <c r="B813" s="1"/>
      <c r="C813" s="1"/>
      <c r="H813" s="22"/>
      <c r="J813" s="1"/>
      <c r="K813" s="1"/>
      <c r="L813" s="1"/>
      <c r="P813" s="22"/>
      <c r="R813" s="1"/>
      <c r="S813" s="1"/>
      <c r="X813" s="22"/>
      <c r="Z813" s="1"/>
      <c r="AA813" s="1"/>
      <c r="AB813" s="50"/>
      <c r="AC813" s="50"/>
      <c r="AF813" s="22"/>
      <c r="AH813" s="1"/>
      <c r="AI813" s="1"/>
      <c r="AN813" s="22"/>
    </row>
    <row r="814" spans="2:40" ht="13.5" customHeight="1">
      <c r="B814" s="1"/>
      <c r="C814" s="1"/>
      <c r="H814" s="22"/>
      <c r="J814" s="1"/>
      <c r="K814" s="1"/>
      <c r="L814" s="1"/>
      <c r="P814" s="22"/>
      <c r="R814" s="1"/>
      <c r="S814" s="1"/>
      <c r="X814" s="22"/>
      <c r="Z814" s="1"/>
      <c r="AA814" s="1"/>
      <c r="AB814" s="50"/>
      <c r="AC814" s="50"/>
      <c r="AF814" s="22"/>
      <c r="AH814" s="1"/>
      <c r="AI814" s="1"/>
      <c r="AN814" s="22"/>
    </row>
    <row r="815" spans="2:40" ht="13.5" customHeight="1">
      <c r="B815" s="1"/>
      <c r="C815" s="1"/>
      <c r="H815" s="22"/>
      <c r="J815" s="1"/>
      <c r="K815" s="1"/>
      <c r="L815" s="1"/>
      <c r="P815" s="22"/>
      <c r="R815" s="1"/>
      <c r="S815" s="1"/>
      <c r="X815" s="22"/>
      <c r="Z815" s="1"/>
      <c r="AA815" s="1"/>
      <c r="AB815" s="50"/>
      <c r="AC815" s="50"/>
      <c r="AF815" s="22"/>
      <c r="AH815" s="1"/>
      <c r="AI815" s="1"/>
      <c r="AN815" s="22"/>
    </row>
    <row r="816" spans="2:40" ht="13.5" customHeight="1">
      <c r="B816" s="1"/>
      <c r="C816" s="1"/>
      <c r="H816" s="22"/>
      <c r="J816" s="1"/>
      <c r="K816" s="1"/>
      <c r="L816" s="1"/>
      <c r="P816" s="22"/>
      <c r="R816" s="1"/>
      <c r="S816" s="1"/>
      <c r="X816" s="22"/>
      <c r="Z816" s="1"/>
      <c r="AA816" s="1"/>
      <c r="AB816" s="50"/>
      <c r="AC816" s="50"/>
      <c r="AF816" s="22"/>
      <c r="AH816" s="1"/>
      <c r="AI816" s="1"/>
      <c r="AN816" s="22"/>
    </row>
    <row r="817" spans="2:40" ht="13.5" customHeight="1">
      <c r="B817" s="1"/>
      <c r="C817" s="1"/>
      <c r="H817" s="22"/>
      <c r="J817" s="1"/>
      <c r="K817" s="1"/>
      <c r="L817" s="1"/>
      <c r="P817" s="22"/>
      <c r="R817" s="1"/>
      <c r="S817" s="1"/>
      <c r="X817" s="22"/>
      <c r="Z817" s="1"/>
      <c r="AA817" s="1"/>
      <c r="AB817" s="50"/>
      <c r="AC817" s="50"/>
      <c r="AF817" s="22"/>
      <c r="AH817" s="1"/>
      <c r="AI817" s="1"/>
      <c r="AN817" s="22"/>
    </row>
    <row r="818" spans="2:40" ht="13.5" customHeight="1">
      <c r="B818" s="1"/>
      <c r="C818" s="1"/>
      <c r="H818" s="22"/>
      <c r="J818" s="1"/>
      <c r="K818" s="1"/>
      <c r="L818" s="1"/>
      <c r="P818" s="22"/>
      <c r="R818" s="1"/>
      <c r="S818" s="1"/>
      <c r="X818" s="22"/>
      <c r="Z818" s="1"/>
      <c r="AA818" s="1"/>
      <c r="AB818" s="50"/>
      <c r="AC818" s="50"/>
      <c r="AF818" s="22"/>
      <c r="AH818" s="1"/>
      <c r="AI818" s="1"/>
      <c r="AN818" s="22"/>
    </row>
    <row r="819" spans="2:40" ht="13.5" customHeight="1">
      <c r="B819" s="1"/>
      <c r="C819" s="1"/>
      <c r="H819" s="22"/>
      <c r="J819" s="1"/>
      <c r="K819" s="1"/>
      <c r="L819" s="1"/>
      <c r="P819" s="22"/>
      <c r="R819" s="1"/>
      <c r="S819" s="1"/>
      <c r="X819" s="22"/>
      <c r="Z819" s="1"/>
      <c r="AA819" s="1"/>
      <c r="AB819" s="50"/>
      <c r="AC819" s="50"/>
      <c r="AF819" s="22"/>
      <c r="AH819" s="1"/>
      <c r="AI819" s="1"/>
      <c r="AN819" s="22"/>
    </row>
    <row r="820" spans="2:40" ht="13.5" customHeight="1">
      <c r="B820" s="1"/>
      <c r="C820" s="1"/>
      <c r="H820" s="22"/>
      <c r="J820" s="1"/>
      <c r="K820" s="1"/>
      <c r="L820" s="1"/>
      <c r="P820" s="22"/>
      <c r="R820" s="1"/>
      <c r="S820" s="1"/>
      <c r="X820" s="22"/>
      <c r="Z820" s="1"/>
      <c r="AA820" s="1"/>
      <c r="AB820" s="50"/>
      <c r="AC820" s="50"/>
      <c r="AF820" s="22"/>
      <c r="AH820" s="1"/>
      <c r="AI820" s="1"/>
      <c r="AN820" s="22"/>
    </row>
    <row r="821" spans="2:40" ht="13.5" customHeight="1">
      <c r="B821" s="1"/>
      <c r="C821" s="1"/>
      <c r="H821" s="22"/>
      <c r="J821" s="1"/>
      <c r="K821" s="1"/>
      <c r="L821" s="1"/>
      <c r="P821" s="22"/>
      <c r="R821" s="1"/>
      <c r="S821" s="1"/>
      <c r="X821" s="22"/>
      <c r="Z821" s="1"/>
      <c r="AA821" s="1"/>
      <c r="AB821" s="50"/>
      <c r="AC821" s="50"/>
      <c r="AF821" s="22"/>
      <c r="AH821" s="1"/>
      <c r="AI821" s="1"/>
      <c r="AN821" s="22"/>
    </row>
    <row r="822" spans="2:40" ht="13.5" customHeight="1">
      <c r="B822" s="1"/>
      <c r="C822" s="1"/>
      <c r="H822" s="22"/>
      <c r="J822" s="1"/>
      <c r="K822" s="1"/>
      <c r="L822" s="1"/>
      <c r="P822" s="22"/>
      <c r="R822" s="1"/>
      <c r="S822" s="1"/>
      <c r="X822" s="22"/>
      <c r="Z822" s="1"/>
      <c r="AA822" s="1"/>
      <c r="AB822" s="50"/>
      <c r="AC822" s="50"/>
      <c r="AF822" s="22"/>
      <c r="AH822" s="1"/>
      <c r="AI822" s="1"/>
      <c r="AN822" s="22"/>
    </row>
    <row r="823" spans="2:40" ht="13.5" customHeight="1">
      <c r="B823" s="1"/>
      <c r="C823" s="1"/>
      <c r="H823" s="22"/>
      <c r="J823" s="1"/>
      <c r="K823" s="1"/>
      <c r="L823" s="1"/>
      <c r="P823" s="22"/>
      <c r="R823" s="1"/>
      <c r="S823" s="1"/>
      <c r="X823" s="22"/>
      <c r="Z823" s="1"/>
      <c r="AA823" s="1"/>
      <c r="AB823" s="50"/>
      <c r="AC823" s="50"/>
      <c r="AF823" s="22"/>
      <c r="AH823" s="1"/>
      <c r="AI823" s="1"/>
      <c r="AN823" s="22"/>
    </row>
    <row r="824" spans="2:40" ht="13.5" customHeight="1">
      <c r="B824" s="1"/>
      <c r="C824" s="1"/>
      <c r="H824" s="22"/>
      <c r="J824" s="1"/>
      <c r="K824" s="1"/>
      <c r="L824" s="1"/>
      <c r="P824" s="22"/>
      <c r="R824" s="1"/>
      <c r="S824" s="1"/>
      <c r="X824" s="22"/>
      <c r="Z824" s="1"/>
      <c r="AA824" s="1"/>
      <c r="AB824" s="50"/>
      <c r="AC824" s="50"/>
      <c r="AF824" s="22"/>
      <c r="AH824" s="1"/>
      <c r="AI824" s="1"/>
      <c r="AN824" s="22"/>
    </row>
    <row r="825" spans="2:40" ht="13.5" customHeight="1">
      <c r="B825" s="1"/>
      <c r="C825" s="1"/>
      <c r="H825" s="22"/>
      <c r="J825" s="1"/>
      <c r="K825" s="1"/>
      <c r="L825" s="1"/>
      <c r="P825" s="22"/>
      <c r="R825" s="1"/>
      <c r="S825" s="1"/>
      <c r="X825" s="22"/>
      <c r="Z825" s="1"/>
      <c r="AA825" s="1"/>
      <c r="AB825" s="50"/>
      <c r="AC825" s="50"/>
      <c r="AF825" s="22"/>
      <c r="AH825" s="1"/>
      <c r="AI825" s="1"/>
      <c r="AN825" s="22"/>
    </row>
    <row r="826" spans="2:40" ht="13.5" customHeight="1">
      <c r="B826" s="1"/>
      <c r="C826" s="1"/>
      <c r="H826" s="22"/>
      <c r="J826" s="1"/>
      <c r="K826" s="1"/>
      <c r="L826" s="1"/>
      <c r="P826" s="22"/>
      <c r="R826" s="1"/>
      <c r="S826" s="1"/>
      <c r="X826" s="22"/>
      <c r="Z826" s="1"/>
      <c r="AA826" s="1"/>
      <c r="AB826" s="50"/>
      <c r="AC826" s="50"/>
      <c r="AF826" s="22"/>
      <c r="AH826" s="1"/>
      <c r="AI826" s="1"/>
      <c r="AN826" s="22"/>
    </row>
    <row r="827" spans="2:40" ht="13.5" customHeight="1">
      <c r="B827" s="1"/>
      <c r="C827" s="1"/>
      <c r="H827" s="22"/>
      <c r="J827" s="1"/>
      <c r="K827" s="1"/>
      <c r="L827" s="1"/>
      <c r="P827" s="22"/>
      <c r="R827" s="1"/>
      <c r="S827" s="1"/>
      <c r="X827" s="22"/>
      <c r="Z827" s="1"/>
      <c r="AA827" s="1"/>
      <c r="AB827" s="50"/>
      <c r="AC827" s="50"/>
      <c r="AF827" s="22"/>
      <c r="AH827" s="1"/>
      <c r="AI827" s="1"/>
      <c r="AN827" s="22"/>
    </row>
    <row r="828" spans="2:40" ht="13.5" customHeight="1">
      <c r="B828" s="1"/>
      <c r="C828" s="1"/>
      <c r="H828" s="22"/>
      <c r="J828" s="1"/>
      <c r="K828" s="1"/>
      <c r="L828" s="1"/>
      <c r="P828" s="22"/>
      <c r="R828" s="1"/>
      <c r="S828" s="1"/>
      <c r="X828" s="22"/>
      <c r="Z828" s="1"/>
      <c r="AA828" s="1"/>
      <c r="AB828" s="50"/>
      <c r="AC828" s="50"/>
      <c r="AF828" s="22"/>
      <c r="AH828" s="1"/>
      <c r="AI828" s="1"/>
      <c r="AN828" s="22"/>
    </row>
    <row r="829" spans="2:40" ht="13.5" customHeight="1">
      <c r="B829" s="1"/>
      <c r="C829" s="1"/>
      <c r="H829" s="22"/>
      <c r="J829" s="1"/>
      <c r="K829" s="1"/>
      <c r="L829" s="1"/>
      <c r="P829" s="22"/>
      <c r="R829" s="1"/>
      <c r="S829" s="1"/>
      <c r="X829" s="22"/>
      <c r="Z829" s="1"/>
      <c r="AA829" s="1"/>
      <c r="AB829" s="50"/>
      <c r="AC829" s="50"/>
      <c r="AF829" s="22"/>
      <c r="AH829" s="1"/>
      <c r="AI829" s="1"/>
      <c r="AN829" s="22"/>
    </row>
    <row r="830" spans="2:40" ht="13.5" customHeight="1">
      <c r="B830" s="1"/>
      <c r="C830" s="1"/>
      <c r="H830" s="22"/>
      <c r="J830" s="1"/>
      <c r="K830" s="1"/>
      <c r="L830" s="1"/>
      <c r="P830" s="22"/>
      <c r="R830" s="1"/>
      <c r="S830" s="1"/>
      <c r="X830" s="22"/>
      <c r="Z830" s="1"/>
      <c r="AA830" s="1"/>
      <c r="AB830" s="50"/>
      <c r="AC830" s="50"/>
      <c r="AF830" s="22"/>
      <c r="AH830" s="1"/>
      <c r="AI830" s="1"/>
      <c r="AN830" s="22"/>
    </row>
    <row r="831" spans="2:40" ht="13.5" customHeight="1">
      <c r="B831" s="1"/>
      <c r="C831" s="1"/>
      <c r="H831" s="22"/>
      <c r="J831" s="1"/>
      <c r="K831" s="1"/>
      <c r="L831" s="1"/>
      <c r="P831" s="22"/>
      <c r="R831" s="1"/>
      <c r="S831" s="1"/>
      <c r="X831" s="22"/>
      <c r="Z831" s="1"/>
      <c r="AA831" s="1"/>
      <c r="AB831" s="50"/>
      <c r="AC831" s="50"/>
      <c r="AF831" s="22"/>
      <c r="AH831" s="1"/>
      <c r="AI831" s="1"/>
      <c r="AN831" s="22"/>
    </row>
    <row r="832" spans="2:40" ht="13.5" customHeight="1">
      <c r="B832" s="1"/>
      <c r="C832" s="1"/>
      <c r="H832" s="22"/>
      <c r="J832" s="1"/>
      <c r="K832" s="1"/>
      <c r="L832" s="1"/>
      <c r="P832" s="22"/>
      <c r="R832" s="1"/>
      <c r="S832" s="1"/>
      <c r="X832" s="22"/>
      <c r="Z832" s="1"/>
      <c r="AA832" s="1"/>
      <c r="AB832" s="50"/>
      <c r="AC832" s="50"/>
      <c r="AF832" s="22"/>
      <c r="AH832" s="1"/>
      <c r="AI832" s="1"/>
      <c r="AN832" s="22"/>
    </row>
    <row r="833" spans="2:40" ht="13.5" customHeight="1">
      <c r="B833" s="1"/>
      <c r="C833" s="1"/>
      <c r="H833" s="22"/>
      <c r="J833" s="1"/>
      <c r="K833" s="1"/>
      <c r="L833" s="1"/>
      <c r="P833" s="22"/>
      <c r="R833" s="1"/>
      <c r="S833" s="1"/>
      <c r="X833" s="22"/>
      <c r="Z833" s="1"/>
      <c r="AA833" s="1"/>
      <c r="AB833" s="50"/>
      <c r="AC833" s="50"/>
      <c r="AF833" s="22"/>
      <c r="AH833" s="1"/>
      <c r="AI833" s="1"/>
      <c r="AN833" s="22"/>
    </row>
    <row r="834" spans="2:40" ht="13.5" customHeight="1">
      <c r="B834" s="1"/>
      <c r="C834" s="1"/>
      <c r="H834" s="22"/>
      <c r="J834" s="1"/>
      <c r="K834" s="1"/>
      <c r="L834" s="1"/>
      <c r="P834" s="22"/>
      <c r="R834" s="1"/>
      <c r="S834" s="1"/>
      <c r="X834" s="22"/>
      <c r="Z834" s="1"/>
      <c r="AA834" s="1"/>
      <c r="AB834" s="50"/>
      <c r="AC834" s="50"/>
      <c r="AF834" s="22"/>
      <c r="AH834" s="1"/>
      <c r="AI834" s="1"/>
      <c r="AN834" s="22"/>
    </row>
    <row r="835" spans="2:40" ht="13.5" customHeight="1">
      <c r="B835" s="1"/>
      <c r="C835" s="1"/>
      <c r="H835" s="22"/>
      <c r="J835" s="1"/>
      <c r="K835" s="1"/>
      <c r="L835" s="1"/>
      <c r="P835" s="22"/>
      <c r="R835" s="1"/>
      <c r="S835" s="1"/>
      <c r="X835" s="22"/>
      <c r="Z835" s="1"/>
      <c r="AA835" s="1"/>
      <c r="AB835" s="50"/>
      <c r="AC835" s="50"/>
      <c r="AF835" s="22"/>
      <c r="AH835" s="1"/>
      <c r="AI835" s="1"/>
      <c r="AN835" s="22"/>
    </row>
    <row r="836" spans="2:40" ht="13.5" customHeight="1">
      <c r="B836" s="1"/>
      <c r="C836" s="1"/>
      <c r="H836" s="22"/>
      <c r="J836" s="1"/>
      <c r="K836" s="1"/>
      <c r="L836" s="1"/>
      <c r="P836" s="22"/>
      <c r="R836" s="1"/>
      <c r="S836" s="1"/>
      <c r="X836" s="22"/>
      <c r="Z836" s="1"/>
      <c r="AA836" s="1"/>
      <c r="AB836" s="50"/>
      <c r="AC836" s="50"/>
      <c r="AF836" s="22"/>
      <c r="AH836" s="1"/>
      <c r="AI836" s="1"/>
      <c r="AN836" s="22"/>
    </row>
    <row r="837" spans="2:40" ht="13.5" customHeight="1">
      <c r="B837" s="1"/>
      <c r="C837" s="1"/>
      <c r="H837" s="22"/>
      <c r="J837" s="1"/>
      <c r="K837" s="1"/>
      <c r="L837" s="1"/>
      <c r="P837" s="22"/>
      <c r="R837" s="1"/>
      <c r="S837" s="1"/>
      <c r="X837" s="22"/>
      <c r="Z837" s="1"/>
      <c r="AA837" s="1"/>
      <c r="AB837" s="50"/>
      <c r="AC837" s="50"/>
      <c r="AF837" s="22"/>
      <c r="AH837" s="1"/>
      <c r="AI837" s="1"/>
      <c r="AN837" s="22"/>
    </row>
    <row r="838" spans="2:40" ht="13.5" customHeight="1">
      <c r="B838" s="1"/>
      <c r="C838" s="1"/>
      <c r="H838" s="22"/>
      <c r="J838" s="1"/>
      <c r="K838" s="1"/>
      <c r="L838" s="1"/>
      <c r="P838" s="22"/>
      <c r="R838" s="1"/>
      <c r="S838" s="1"/>
      <c r="X838" s="22"/>
      <c r="Z838" s="1"/>
      <c r="AA838" s="1"/>
      <c r="AB838" s="50"/>
      <c r="AC838" s="50"/>
      <c r="AF838" s="22"/>
      <c r="AH838" s="1"/>
      <c r="AI838" s="1"/>
      <c r="AN838" s="22"/>
    </row>
    <row r="839" spans="2:40" ht="13.5" customHeight="1">
      <c r="B839" s="1"/>
      <c r="C839" s="1"/>
      <c r="H839" s="22"/>
      <c r="J839" s="1"/>
      <c r="K839" s="1"/>
      <c r="L839" s="1"/>
      <c r="P839" s="22"/>
      <c r="R839" s="1"/>
      <c r="S839" s="1"/>
      <c r="X839" s="22"/>
      <c r="Z839" s="1"/>
      <c r="AA839" s="1"/>
      <c r="AB839" s="50"/>
      <c r="AC839" s="50"/>
      <c r="AF839" s="22"/>
      <c r="AH839" s="1"/>
      <c r="AI839" s="1"/>
      <c r="AN839" s="22"/>
    </row>
    <row r="840" spans="2:40" ht="13.5" customHeight="1">
      <c r="B840" s="1"/>
      <c r="C840" s="1"/>
      <c r="H840" s="22"/>
      <c r="J840" s="1"/>
      <c r="K840" s="1"/>
      <c r="L840" s="1"/>
      <c r="P840" s="22"/>
      <c r="R840" s="1"/>
      <c r="S840" s="1"/>
      <c r="X840" s="22"/>
      <c r="Z840" s="1"/>
      <c r="AA840" s="1"/>
      <c r="AB840" s="50"/>
      <c r="AC840" s="50"/>
      <c r="AF840" s="22"/>
      <c r="AH840" s="1"/>
      <c r="AI840" s="1"/>
      <c r="AN840" s="22"/>
    </row>
    <row r="841" spans="2:40" ht="13.5" customHeight="1">
      <c r="B841" s="1"/>
      <c r="C841" s="1"/>
      <c r="H841" s="22"/>
      <c r="J841" s="1"/>
      <c r="K841" s="1"/>
      <c r="L841" s="1"/>
      <c r="P841" s="22"/>
      <c r="R841" s="1"/>
      <c r="S841" s="1"/>
      <c r="X841" s="22"/>
      <c r="Z841" s="1"/>
      <c r="AA841" s="1"/>
      <c r="AB841" s="50"/>
      <c r="AC841" s="50"/>
      <c r="AF841" s="22"/>
      <c r="AH841" s="1"/>
      <c r="AI841" s="1"/>
      <c r="AN841" s="22"/>
    </row>
    <row r="842" spans="2:40" ht="13.5" customHeight="1">
      <c r="B842" s="1"/>
      <c r="C842" s="1"/>
      <c r="H842" s="22"/>
      <c r="J842" s="1"/>
      <c r="K842" s="1"/>
      <c r="L842" s="1"/>
      <c r="P842" s="22"/>
      <c r="R842" s="1"/>
      <c r="S842" s="1"/>
      <c r="X842" s="22"/>
      <c r="Z842" s="1"/>
      <c r="AA842" s="1"/>
      <c r="AB842" s="50"/>
      <c r="AC842" s="50"/>
      <c r="AF842" s="22"/>
      <c r="AH842" s="1"/>
      <c r="AI842" s="1"/>
      <c r="AN842" s="22"/>
    </row>
    <row r="843" spans="2:40" ht="13.5" customHeight="1">
      <c r="B843" s="1"/>
      <c r="C843" s="1"/>
      <c r="H843" s="22"/>
      <c r="J843" s="1"/>
      <c r="K843" s="1"/>
      <c r="L843" s="1"/>
      <c r="P843" s="22"/>
      <c r="R843" s="1"/>
      <c r="S843" s="1"/>
      <c r="X843" s="22"/>
      <c r="Z843" s="1"/>
      <c r="AA843" s="1"/>
      <c r="AB843" s="50"/>
      <c r="AC843" s="50"/>
      <c r="AF843" s="22"/>
      <c r="AH843" s="1"/>
      <c r="AI843" s="1"/>
      <c r="AN843" s="22"/>
    </row>
    <row r="844" spans="2:40" ht="13.5" customHeight="1">
      <c r="B844" s="1"/>
      <c r="C844" s="1"/>
      <c r="H844" s="22"/>
      <c r="J844" s="1"/>
      <c r="K844" s="1"/>
      <c r="L844" s="1"/>
      <c r="P844" s="22"/>
      <c r="R844" s="1"/>
      <c r="S844" s="1"/>
      <c r="X844" s="22"/>
      <c r="Z844" s="1"/>
      <c r="AA844" s="1"/>
      <c r="AB844" s="50"/>
      <c r="AC844" s="50"/>
      <c r="AF844" s="22"/>
      <c r="AH844" s="1"/>
      <c r="AI844" s="1"/>
      <c r="AN844" s="22"/>
    </row>
    <row r="845" spans="2:40" ht="13.5" customHeight="1">
      <c r="B845" s="1"/>
      <c r="C845" s="1"/>
      <c r="H845" s="22"/>
      <c r="J845" s="1"/>
      <c r="K845" s="1"/>
      <c r="L845" s="1"/>
      <c r="P845" s="22"/>
      <c r="R845" s="1"/>
      <c r="S845" s="1"/>
      <c r="X845" s="22"/>
      <c r="Z845" s="1"/>
      <c r="AA845" s="1"/>
      <c r="AB845" s="50"/>
      <c r="AC845" s="50"/>
      <c r="AF845" s="22"/>
      <c r="AH845" s="1"/>
      <c r="AI845" s="1"/>
      <c r="AN845" s="22"/>
    </row>
    <row r="846" spans="2:40" ht="13.5" customHeight="1">
      <c r="B846" s="1"/>
      <c r="C846" s="1"/>
      <c r="H846" s="22"/>
      <c r="J846" s="1"/>
      <c r="K846" s="1"/>
      <c r="L846" s="1"/>
      <c r="P846" s="22"/>
      <c r="R846" s="1"/>
      <c r="S846" s="1"/>
      <c r="X846" s="22"/>
      <c r="Z846" s="1"/>
      <c r="AA846" s="1"/>
      <c r="AB846" s="50"/>
      <c r="AC846" s="50"/>
      <c r="AF846" s="22"/>
      <c r="AH846" s="1"/>
      <c r="AI846" s="1"/>
      <c r="AN846" s="22"/>
    </row>
    <row r="847" spans="2:40" ht="13.5" customHeight="1">
      <c r="B847" s="1"/>
      <c r="C847" s="1"/>
      <c r="H847" s="22"/>
      <c r="J847" s="1"/>
      <c r="K847" s="1"/>
      <c r="L847" s="1"/>
      <c r="P847" s="22"/>
      <c r="R847" s="1"/>
      <c r="S847" s="1"/>
      <c r="X847" s="22"/>
      <c r="Z847" s="1"/>
      <c r="AA847" s="1"/>
      <c r="AB847" s="50"/>
      <c r="AC847" s="50"/>
      <c r="AF847" s="22"/>
      <c r="AH847" s="1"/>
      <c r="AI847" s="1"/>
      <c r="AN847" s="22"/>
    </row>
    <row r="848" spans="2:40" ht="13.5" customHeight="1">
      <c r="B848" s="1"/>
      <c r="C848" s="1"/>
      <c r="H848" s="22"/>
      <c r="J848" s="1"/>
      <c r="K848" s="1"/>
      <c r="L848" s="1"/>
      <c r="P848" s="22"/>
      <c r="R848" s="1"/>
      <c r="S848" s="1"/>
      <c r="X848" s="22"/>
      <c r="Z848" s="1"/>
      <c r="AA848" s="1"/>
      <c r="AB848" s="50"/>
      <c r="AC848" s="50"/>
      <c r="AF848" s="22"/>
      <c r="AH848" s="1"/>
      <c r="AI848" s="1"/>
      <c r="AN848" s="22"/>
    </row>
    <row r="849" spans="2:40" ht="13.5" customHeight="1">
      <c r="B849" s="1"/>
      <c r="C849" s="1"/>
      <c r="H849" s="22"/>
      <c r="J849" s="1"/>
      <c r="K849" s="1"/>
      <c r="L849" s="1"/>
      <c r="P849" s="22"/>
      <c r="R849" s="1"/>
      <c r="S849" s="1"/>
      <c r="X849" s="22"/>
      <c r="Z849" s="1"/>
      <c r="AA849" s="1"/>
      <c r="AB849" s="50"/>
      <c r="AC849" s="50"/>
      <c r="AF849" s="22"/>
      <c r="AH849" s="1"/>
      <c r="AI849" s="1"/>
      <c r="AN849" s="22"/>
    </row>
    <row r="850" spans="2:40" ht="13.5" customHeight="1">
      <c r="B850" s="1"/>
      <c r="C850" s="1"/>
      <c r="H850" s="22"/>
      <c r="J850" s="1"/>
      <c r="K850" s="1"/>
      <c r="L850" s="1"/>
      <c r="P850" s="22"/>
      <c r="R850" s="1"/>
      <c r="S850" s="1"/>
      <c r="X850" s="22"/>
      <c r="Z850" s="1"/>
      <c r="AA850" s="1"/>
      <c r="AB850" s="50"/>
      <c r="AC850" s="50"/>
      <c r="AF850" s="22"/>
      <c r="AH850" s="1"/>
      <c r="AI850" s="1"/>
      <c r="AN850" s="22"/>
    </row>
    <row r="851" spans="2:40" ht="13.5" customHeight="1">
      <c r="B851" s="1"/>
      <c r="C851" s="1"/>
      <c r="H851" s="22"/>
      <c r="J851" s="1"/>
      <c r="K851" s="1"/>
      <c r="L851" s="1"/>
      <c r="P851" s="22"/>
      <c r="R851" s="1"/>
      <c r="S851" s="1"/>
      <c r="X851" s="22"/>
      <c r="Z851" s="1"/>
      <c r="AA851" s="1"/>
      <c r="AB851" s="50"/>
      <c r="AC851" s="50"/>
      <c r="AF851" s="22"/>
      <c r="AH851" s="1"/>
      <c r="AI851" s="1"/>
      <c r="AN851" s="22"/>
    </row>
    <row r="852" spans="2:40" ht="13.5" customHeight="1">
      <c r="B852" s="1"/>
      <c r="C852" s="1"/>
      <c r="H852" s="22"/>
      <c r="J852" s="1"/>
      <c r="K852" s="1"/>
      <c r="L852" s="1"/>
      <c r="P852" s="22"/>
      <c r="R852" s="1"/>
      <c r="S852" s="1"/>
      <c r="X852" s="22"/>
      <c r="Z852" s="1"/>
      <c r="AA852" s="1"/>
      <c r="AB852" s="50"/>
      <c r="AC852" s="50"/>
      <c r="AF852" s="22"/>
      <c r="AH852" s="1"/>
      <c r="AI852" s="1"/>
      <c r="AN852" s="22"/>
    </row>
    <row r="853" spans="2:40" ht="13.5" customHeight="1">
      <c r="B853" s="1"/>
      <c r="C853" s="1"/>
      <c r="H853" s="22"/>
      <c r="J853" s="1"/>
      <c r="K853" s="1"/>
      <c r="L853" s="1"/>
      <c r="P853" s="22"/>
      <c r="R853" s="1"/>
      <c r="S853" s="1"/>
      <c r="X853" s="22"/>
      <c r="Z853" s="1"/>
      <c r="AA853" s="1"/>
      <c r="AB853" s="50"/>
      <c r="AC853" s="50"/>
      <c r="AF853" s="22"/>
      <c r="AH853" s="1"/>
      <c r="AI853" s="1"/>
      <c r="AN853" s="22"/>
    </row>
    <row r="854" spans="2:40" ht="13.5" customHeight="1">
      <c r="B854" s="1"/>
      <c r="C854" s="1"/>
      <c r="H854" s="22"/>
      <c r="J854" s="1"/>
      <c r="K854" s="1"/>
      <c r="L854" s="1"/>
      <c r="P854" s="22"/>
      <c r="R854" s="1"/>
      <c r="S854" s="1"/>
      <c r="X854" s="22"/>
      <c r="Z854" s="1"/>
      <c r="AA854" s="1"/>
      <c r="AB854" s="50"/>
      <c r="AC854" s="50"/>
      <c r="AF854" s="22"/>
      <c r="AH854" s="1"/>
      <c r="AI854" s="1"/>
      <c r="AN854" s="22"/>
    </row>
    <row r="855" spans="2:40" ht="13.5" customHeight="1">
      <c r="B855" s="1"/>
      <c r="C855" s="1"/>
      <c r="H855" s="22"/>
      <c r="J855" s="1"/>
      <c r="K855" s="1"/>
      <c r="L855" s="1"/>
      <c r="P855" s="22"/>
      <c r="R855" s="1"/>
      <c r="S855" s="1"/>
      <c r="X855" s="22"/>
      <c r="Z855" s="1"/>
      <c r="AA855" s="1"/>
      <c r="AB855" s="50"/>
      <c r="AC855" s="50"/>
      <c r="AF855" s="22"/>
      <c r="AH855" s="1"/>
      <c r="AI855" s="1"/>
      <c r="AN855" s="22"/>
    </row>
    <row r="856" spans="2:40" ht="13.5" customHeight="1">
      <c r="B856" s="1"/>
      <c r="C856" s="1"/>
      <c r="H856" s="22"/>
      <c r="J856" s="1"/>
      <c r="K856" s="1"/>
      <c r="L856" s="1"/>
      <c r="P856" s="22"/>
      <c r="R856" s="1"/>
      <c r="S856" s="1"/>
      <c r="X856" s="22"/>
      <c r="Z856" s="1"/>
      <c r="AA856" s="1"/>
      <c r="AB856" s="50"/>
      <c r="AC856" s="50"/>
      <c r="AF856" s="22"/>
      <c r="AH856" s="1"/>
      <c r="AI856" s="1"/>
      <c r="AN856" s="22"/>
    </row>
    <row r="857" spans="2:40" ht="13.5" customHeight="1">
      <c r="B857" s="1"/>
      <c r="C857" s="1"/>
      <c r="H857" s="22"/>
      <c r="J857" s="1"/>
      <c r="K857" s="1"/>
      <c r="L857" s="1"/>
      <c r="P857" s="22"/>
      <c r="R857" s="1"/>
      <c r="S857" s="1"/>
      <c r="X857" s="22"/>
      <c r="Z857" s="1"/>
      <c r="AA857" s="1"/>
      <c r="AB857" s="50"/>
      <c r="AC857" s="50"/>
      <c r="AF857" s="22"/>
      <c r="AH857" s="1"/>
      <c r="AI857" s="1"/>
      <c r="AN857" s="22"/>
    </row>
    <row r="858" spans="2:40" ht="13.5" customHeight="1">
      <c r="B858" s="1"/>
      <c r="C858" s="1"/>
      <c r="H858" s="22"/>
      <c r="J858" s="1"/>
      <c r="K858" s="1"/>
      <c r="L858" s="1"/>
      <c r="P858" s="22"/>
      <c r="R858" s="1"/>
      <c r="S858" s="1"/>
      <c r="X858" s="22"/>
      <c r="Z858" s="1"/>
      <c r="AA858" s="1"/>
      <c r="AB858" s="50"/>
      <c r="AC858" s="50"/>
      <c r="AF858" s="22"/>
      <c r="AH858" s="1"/>
      <c r="AI858" s="1"/>
      <c r="AN858" s="22"/>
    </row>
    <row r="859" spans="2:40" ht="13.5" customHeight="1">
      <c r="B859" s="1"/>
      <c r="C859" s="1"/>
      <c r="H859" s="22"/>
      <c r="J859" s="1"/>
      <c r="K859" s="1"/>
      <c r="L859" s="1"/>
      <c r="P859" s="22"/>
      <c r="R859" s="1"/>
      <c r="S859" s="1"/>
      <c r="X859" s="22"/>
      <c r="Z859" s="1"/>
      <c r="AA859" s="1"/>
      <c r="AB859" s="50"/>
      <c r="AC859" s="50"/>
      <c r="AF859" s="22"/>
      <c r="AH859" s="1"/>
      <c r="AI859" s="1"/>
      <c r="AN859" s="22"/>
    </row>
    <row r="860" spans="2:40" ht="13.5" customHeight="1">
      <c r="B860" s="1"/>
      <c r="C860" s="1"/>
      <c r="H860" s="22"/>
      <c r="J860" s="1"/>
      <c r="K860" s="1"/>
      <c r="L860" s="1"/>
      <c r="P860" s="22"/>
      <c r="R860" s="1"/>
      <c r="S860" s="1"/>
      <c r="X860" s="22"/>
      <c r="Z860" s="1"/>
      <c r="AA860" s="1"/>
      <c r="AB860" s="50"/>
      <c r="AC860" s="50"/>
      <c r="AF860" s="22"/>
      <c r="AH860" s="1"/>
      <c r="AI860" s="1"/>
      <c r="AN860" s="22"/>
    </row>
    <row r="861" spans="2:40" ht="13.5" customHeight="1">
      <c r="B861" s="1"/>
      <c r="C861" s="1"/>
      <c r="H861" s="22"/>
      <c r="J861" s="1"/>
      <c r="K861" s="1"/>
      <c r="L861" s="1"/>
      <c r="P861" s="22"/>
      <c r="R861" s="1"/>
      <c r="S861" s="1"/>
      <c r="X861" s="22"/>
      <c r="Z861" s="1"/>
      <c r="AA861" s="1"/>
      <c r="AB861" s="50"/>
      <c r="AC861" s="50"/>
      <c r="AF861" s="22"/>
      <c r="AH861" s="1"/>
      <c r="AI861" s="1"/>
      <c r="AN861" s="22"/>
    </row>
    <row r="862" spans="2:40" ht="13.5" customHeight="1">
      <c r="B862" s="1"/>
      <c r="C862" s="1"/>
      <c r="H862" s="22"/>
      <c r="J862" s="1"/>
      <c r="K862" s="1"/>
      <c r="L862" s="1"/>
      <c r="P862" s="22"/>
      <c r="R862" s="1"/>
      <c r="S862" s="1"/>
      <c r="X862" s="22"/>
      <c r="Z862" s="1"/>
      <c r="AA862" s="1"/>
      <c r="AB862" s="50"/>
      <c r="AC862" s="50"/>
      <c r="AF862" s="22"/>
      <c r="AH862" s="1"/>
      <c r="AI862" s="1"/>
      <c r="AN862" s="22"/>
    </row>
    <row r="863" spans="2:40" ht="13.5" customHeight="1">
      <c r="B863" s="1"/>
      <c r="C863" s="1"/>
      <c r="H863" s="22"/>
      <c r="J863" s="1"/>
      <c r="K863" s="1"/>
      <c r="L863" s="1"/>
      <c r="P863" s="22"/>
      <c r="R863" s="1"/>
      <c r="S863" s="1"/>
      <c r="X863" s="22"/>
      <c r="Z863" s="1"/>
      <c r="AA863" s="1"/>
      <c r="AB863" s="50"/>
      <c r="AC863" s="50"/>
      <c r="AF863" s="22"/>
      <c r="AH863" s="1"/>
      <c r="AI863" s="1"/>
      <c r="AN863" s="22"/>
    </row>
    <row r="864" spans="2:40" ht="13.5" customHeight="1">
      <c r="B864" s="1"/>
      <c r="C864" s="1"/>
      <c r="H864" s="22"/>
      <c r="J864" s="1"/>
      <c r="K864" s="1"/>
      <c r="L864" s="1"/>
      <c r="P864" s="22"/>
      <c r="R864" s="1"/>
      <c r="S864" s="1"/>
      <c r="X864" s="22"/>
      <c r="Z864" s="1"/>
      <c r="AA864" s="1"/>
      <c r="AB864" s="50"/>
      <c r="AC864" s="50"/>
      <c r="AF864" s="22"/>
      <c r="AH864" s="1"/>
      <c r="AI864" s="1"/>
      <c r="AN864" s="22"/>
    </row>
    <row r="865" spans="2:40" ht="13.5" customHeight="1">
      <c r="B865" s="1"/>
      <c r="C865" s="1"/>
      <c r="H865" s="22"/>
      <c r="J865" s="1"/>
      <c r="K865" s="1"/>
      <c r="L865" s="1"/>
      <c r="P865" s="22"/>
      <c r="R865" s="1"/>
      <c r="S865" s="1"/>
      <c r="X865" s="22"/>
      <c r="Z865" s="1"/>
      <c r="AA865" s="1"/>
      <c r="AB865" s="50"/>
      <c r="AC865" s="50"/>
      <c r="AF865" s="22"/>
      <c r="AH865" s="1"/>
      <c r="AI865" s="1"/>
      <c r="AN865" s="22"/>
    </row>
    <row r="866" spans="2:40" ht="13.5" customHeight="1">
      <c r="B866" s="1"/>
      <c r="C866" s="1"/>
      <c r="H866" s="22"/>
      <c r="J866" s="1"/>
      <c r="K866" s="1"/>
      <c r="L866" s="1"/>
      <c r="P866" s="22"/>
      <c r="R866" s="1"/>
      <c r="S866" s="1"/>
      <c r="X866" s="22"/>
      <c r="Z866" s="1"/>
      <c r="AA866" s="1"/>
      <c r="AB866" s="50"/>
      <c r="AC866" s="50"/>
      <c r="AF866" s="22"/>
      <c r="AH866" s="1"/>
      <c r="AI866" s="1"/>
      <c r="AN866" s="22"/>
    </row>
    <row r="867" spans="2:40" ht="13.5" customHeight="1">
      <c r="B867" s="1"/>
      <c r="C867" s="1"/>
      <c r="H867" s="22"/>
      <c r="J867" s="1"/>
      <c r="K867" s="1"/>
      <c r="L867" s="1"/>
      <c r="P867" s="22"/>
      <c r="R867" s="1"/>
      <c r="S867" s="1"/>
      <c r="X867" s="22"/>
      <c r="Z867" s="1"/>
      <c r="AA867" s="1"/>
      <c r="AB867" s="50"/>
      <c r="AC867" s="50"/>
      <c r="AF867" s="22"/>
      <c r="AH867" s="1"/>
      <c r="AI867" s="1"/>
      <c r="AN867" s="22"/>
    </row>
    <row r="868" spans="2:40" ht="13.5" customHeight="1">
      <c r="B868" s="1"/>
      <c r="C868" s="1"/>
      <c r="H868" s="22"/>
      <c r="J868" s="1"/>
      <c r="K868" s="1"/>
      <c r="L868" s="1"/>
      <c r="P868" s="22"/>
      <c r="R868" s="1"/>
      <c r="S868" s="1"/>
      <c r="X868" s="22"/>
      <c r="Z868" s="1"/>
      <c r="AA868" s="1"/>
      <c r="AB868" s="50"/>
      <c r="AC868" s="50"/>
      <c r="AF868" s="22"/>
      <c r="AH868" s="1"/>
      <c r="AI868" s="1"/>
      <c r="AN868" s="22"/>
    </row>
    <row r="869" spans="2:40" ht="13.5" customHeight="1">
      <c r="B869" s="1"/>
      <c r="C869" s="1"/>
      <c r="H869" s="22"/>
      <c r="J869" s="1"/>
      <c r="K869" s="1"/>
      <c r="L869" s="1"/>
      <c r="P869" s="22"/>
      <c r="R869" s="1"/>
      <c r="S869" s="1"/>
      <c r="X869" s="22"/>
      <c r="Z869" s="1"/>
      <c r="AA869" s="1"/>
      <c r="AB869" s="50"/>
      <c r="AC869" s="50"/>
      <c r="AF869" s="22"/>
      <c r="AH869" s="1"/>
      <c r="AI869" s="1"/>
      <c r="AN869" s="22"/>
    </row>
    <row r="870" spans="2:40" ht="13.5" customHeight="1">
      <c r="B870" s="1"/>
      <c r="C870" s="1"/>
      <c r="H870" s="22"/>
      <c r="J870" s="1"/>
      <c r="K870" s="1"/>
      <c r="L870" s="1"/>
      <c r="P870" s="22"/>
      <c r="R870" s="1"/>
      <c r="S870" s="1"/>
      <c r="X870" s="22"/>
      <c r="Z870" s="1"/>
      <c r="AA870" s="1"/>
      <c r="AB870" s="50"/>
      <c r="AC870" s="50"/>
      <c r="AF870" s="22"/>
      <c r="AH870" s="1"/>
      <c r="AI870" s="1"/>
      <c r="AN870" s="22"/>
    </row>
    <row r="871" spans="2:40" ht="13.5" customHeight="1">
      <c r="B871" s="1"/>
      <c r="C871" s="1"/>
      <c r="H871" s="22"/>
      <c r="J871" s="1"/>
      <c r="K871" s="1"/>
      <c r="L871" s="1"/>
      <c r="P871" s="22"/>
      <c r="R871" s="1"/>
      <c r="S871" s="1"/>
      <c r="X871" s="22"/>
      <c r="Z871" s="1"/>
      <c r="AA871" s="1"/>
      <c r="AB871" s="50"/>
      <c r="AC871" s="50"/>
      <c r="AF871" s="22"/>
      <c r="AH871" s="1"/>
      <c r="AI871" s="1"/>
      <c r="AN871" s="22"/>
    </row>
    <row r="872" spans="2:40" ht="13.5" customHeight="1">
      <c r="B872" s="1"/>
      <c r="C872" s="1"/>
      <c r="H872" s="22"/>
      <c r="J872" s="1"/>
      <c r="K872" s="1"/>
      <c r="L872" s="1"/>
      <c r="P872" s="22"/>
      <c r="R872" s="1"/>
      <c r="S872" s="1"/>
      <c r="X872" s="22"/>
      <c r="Z872" s="1"/>
      <c r="AA872" s="1"/>
      <c r="AB872" s="50"/>
      <c r="AC872" s="50"/>
      <c r="AF872" s="22"/>
      <c r="AH872" s="1"/>
      <c r="AI872" s="1"/>
      <c r="AN872" s="22"/>
    </row>
    <row r="873" spans="2:40" ht="13.5" customHeight="1">
      <c r="B873" s="1"/>
      <c r="C873" s="1"/>
      <c r="H873" s="22"/>
      <c r="J873" s="1"/>
      <c r="K873" s="1"/>
      <c r="L873" s="1"/>
      <c r="P873" s="22"/>
      <c r="R873" s="1"/>
      <c r="S873" s="1"/>
      <c r="X873" s="22"/>
      <c r="Z873" s="1"/>
      <c r="AA873" s="1"/>
      <c r="AB873" s="50"/>
      <c r="AC873" s="50"/>
      <c r="AF873" s="22"/>
      <c r="AH873" s="1"/>
      <c r="AI873" s="1"/>
      <c r="AN873" s="22"/>
    </row>
    <row r="874" spans="2:40" ht="13.5" customHeight="1">
      <c r="B874" s="1"/>
      <c r="C874" s="1"/>
      <c r="H874" s="22"/>
      <c r="J874" s="1"/>
      <c r="K874" s="1"/>
      <c r="L874" s="1"/>
      <c r="P874" s="22"/>
      <c r="R874" s="1"/>
      <c r="S874" s="1"/>
      <c r="X874" s="22"/>
      <c r="Z874" s="1"/>
      <c r="AA874" s="1"/>
      <c r="AB874" s="50"/>
      <c r="AC874" s="50"/>
      <c r="AF874" s="22"/>
      <c r="AH874" s="1"/>
      <c r="AI874" s="1"/>
      <c r="AN874" s="22"/>
    </row>
    <row r="875" spans="2:40" ht="13.5" customHeight="1">
      <c r="B875" s="1"/>
      <c r="C875" s="1"/>
      <c r="H875" s="22"/>
      <c r="J875" s="1"/>
      <c r="K875" s="1"/>
      <c r="L875" s="1"/>
      <c r="P875" s="22"/>
      <c r="R875" s="1"/>
      <c r="S875" s="1"/>
      <c r="X875" s="22"/>
      <c r="Z875" s="1"/>
      <c r="AA875" s="1"/>
      <c r="AB875" s="50"/>
      <c r="AC875" s="50"/>
      <c r="AF875" s="22"/>
      <c r="AH875" s="1"/>
      <c r="AI875" s="1"/>
      <c r="AN875" s="22"/>
    </row>
    <row r="876" spans="2:40" ht="13.5" customHeight="1">
      <c r="B876" s="1"/>
      <c r="C876" s="1"/>
      <c r="H876" s="22"/>
      <c r="J876" s="1"/>
      <c r="K876" s="1"/>
      <c r="L876" s="1"/>
      <c r="P876" s="22"/>
      <c r="R876" s="1"/>
      <c r="S876" s="1"/>
      <c r="X876" s="22"/>
      <c r="Z876" s="1"/>
      <c r="AA876" s="1"/>
      <c r="AB876" s="50"/>
      <c r="AC876" s="50"/>
      <c r="AF876" s="22"/>
      <c r="AH876" s="1"/>
      <c r="AI876" s="1"/>
      <c r="AN876" s="22"/>
    </row>
    <row r="877" spans="2:40" ht="13.5" customHeight="1">
      <c r="B877" s="1"/>
      <c r="C877" s="1"/>
      <c r="H877" s="22"/>
      <c r="J877" s="1"/>
      <c r="K877" s="1"/>
      <c r="L877" s="1"/>
      <c r="P877" s="22"/>
      <c r="R877" s="1"/>
      <c r="S877" s="1"/>
      <c r="X877" s="22"/>
      <c r="Z877" s="1"/>
      <c r="AA877" s="1"/>
      <c r="AB877" s="50"/>
      <c r="AC877" s="50"/>
      <c r="AF877" s="22"/>
      <c r="AH877" s="1"/>
      <c r="AI877" s="1"/>
      <c r="AN877" s="22"/>
    </row>
    <row r="878" spans="2:40" ht="13.5" customHeight="1">
      <c r="B878" s="1"/>
      <c r="C878" s="1"/>
      <c r="H878" s="22"/>
      <c r="J878" s="1"/>
      <c r="K878" s="1"/>
      <c r="L878" s="1"/>
      <c r="P878" s="22"/>
      <c r="R878" s="1"/>
      <c r="S878" s="1"/>
      <c r="X878" s="22"/>
      <c r="Z878" s="1"/>
      <c r="AA878" s="1"/>
      <c r="AB878" s="50"/>
      <c r="AC878" s="50"/>
      <c r="AF878" s="22"/>
      <c r="AH878" s="1"/>
      <c r="AI878" s="1"/>
      <c r="AN878" s="22"/>
    </row>
    <row r="879" spans="2:40" ht="13.5" customHeight="1">
      <c r="B879" s="1"/>
      <c r="C879" s="1"/>
      <c r="H879" s="22"/>
      <c r="J879" s="1"/>
      <c r="K879" s="1"/>
      <c r="L879" s="1"/>
      <c r="P879" s="22"/>
      <c r="R879" s="1"/>
      <c r="S879" s="1"/>
      <c r="X879" s="22"/>
      <c r="Z879" s="1"/>
      <c r="AA879" s="1"/>
      <c r="AB879" s="50"/>
      <c r="AC879" s="50"/>
      <c r="AF879" s="22"/>
      <c r="AH879" s="1"/>
      <c r="AI879" s="1"/>
      <c r="AN879" s="22"/>
    </row>
    <row r="880" spans="2:40" ht="13.5" customHeight="1">
      <c r="B880" s="1"/>
      <c r="C880" s="1"/>
      <c r="H880" s="22"/>
      <c r="J880" s="1"/>
      <c r="K880" s="1"/>
      <c r="L880" s="1"/>
      <c r="P880" s="22"/>
      <c r="R880" s="1"/>
      <c r="S880" s="1"/>
      <c r="X880" s="22"/>
      <c r="Z880" s="1"/>
      <c r="AA880" s="1"/>
      <c r="AB880" s="50"/>
      <c r="AC880" s="50"/>
      <c r="AF880" s="22"/>
      <c r="AH880" s="1"/>
      <c r="AI880" s="1"/>
      <c r="AN880" s="22"/>
    </row>
    <row r="881" spans="2:40" ht="13.5" customHeight="1">
      <c r="B881" s="1"/>
      <c r="C881" s="1"/>
      <c r="H881" s="22"/>
      <c r="J881" s="1"/>
      <c r="K881" s="1"/>
      <c r="L881" s="1"/>
      <c r="P881" s="22"/>
      <c r="R881" s="1"/>
      <c r="S881" s="1"/>
      <c r="X881" s="22"/>
      <c r="Z881" s="1"/>
      <c r="AA881" s="1"/>
      <c r="AB881" s="50"/>
      <c r="AC881" s="50"/>
      <c r="AF881" s="22"/>
      <c r="AH881" s="1"/>
      <c r="AI881" s="1"/>
      <c r="AN881" s="22"/>
    </row>
    <row r="882" spans="2:40" ht="13.5" customHeight="1">
      <c r="B882" s="1"/>
      <c r="C882" s="1"/>
      <c r="H882" s="22"/>
      <c r="J882" s="1"/>
      <c r="K882" s="1"/>
      <c r="L882" s="1"/>
      <c r="P882" s="22"/>
      <c r="R882" s="1"/>
      <c r="S882" s="1"/>
      <c r="X882" s="22"/>
      <c r="Z882" s="1"/>
      <c r="AA882" s="1"/>
      <c r="AB882" s="50"/>
      <c r="AC882" s="50"/>
      <c r="AF882" s="22"/>
      <c r="AH882" s="1"/>
      <c r="AI882" s="1"/>
      <c r="AN882" s="22"/>
    </row>
    <row r="883" spans="2:40" ht="13.5" customHeight="1">
      <c r="B883" s="1"/>
      <c r="C883" s="1"/>
      <c r="H883" s="22"/>
      <c r="J883" s="1"/>
      <c r="K883" s="1"/>
      <c r="L883" s="1"/>
      <c r="P883" s="22"/>
      <c r="R883" s="1"/>
      <c r="S883" s="1"/>
      <c r="X883" s="22"/>
      <c r="Z883" s="1"/>
      <c r="AA883" s="1"/>
      <c r="AB883" s="50"/>
      <c r="AC883" s="50"/>
      <c r="AF883" s="22"/>
      <c r="AH883" s="1"/>
      <c r="AI883" s="1"/>
      <c r="AN883" s="22"/>
    </row>
    <row r="884" spans="2:40" ht="13.5" customHeight="1">
      <c r="B884" s="1"/>
      <c r="C884" s="1"/>
      <c r="H884" s="22"/>
      <c r="J884" s="1"/>
      <c r="K884" s="1"/>
      <c r="L884" s="1"/>
      <c r="P884" s="22"/>
      <c r="R884" s="1"/>
      <c r="S884" s="1"/>
      <c r="X884" s="22"/>
      <c r="Z884" s="1"/>
      <c r="AA884" s="1"/>
      <c r="AB884" s="50"/>
      <c r="AC884" s="50"/>
      <c r="AF884" s="22"/>
      <c r="AH884" s="1"/>
      <c r="AI884" s="1"/>
      <c r="AN884" s="22"/>
    </row>
    <row r="885" spans="2:40" ht="13.5" customHeight="1">
      <c r="B885" s="1"/>
      <c r="C885" s="1"/>
      <c r="H885" s="22"/>
      <c r="J885" s="1"/>
      <c r="K885" s="1"/>
      <c r="L885" s="1"/>
      <c r="P885" s="22"/>
      <c r="R885" s="1"/>
      <c r="S885" s="1"/>
      <c r="X885" s="22"/>
      <c r="Z885" s="1"/>
      <c r="AA885" s="1"/>
      <c r="AB885" s="50"/>
      <c r="AC885" s="50"/>
      <c r="AF885" s="22"/>
      <c r="AH885" s="1"/>
      <c r="AI885" s="1"/>
      <c r="AN885" s="22"/>
    </row>
    <row r="886" spans="2:40" ht="13.5" customHeight="1">
      <c r="B886" s="1"/>
      <c r="C886" s="1"/>
      <c r="H886" s="22"/>
      <c r="J886" s="1"/>
      <c r="K886" s="1"/>
      <c r="L886" s="1"/>
      <c r="P886" s="22"/>
      <c r="R886" s="1"/>
      <c r="S886" s="1"/>
      <c r="X886" s="22"/>
      <c r="Z886" s="1"/>
      <c r="AA886" s="1"/>
      <c r="AB886" s="50"/>
      <c r="AC886" s="50"/>
      <c r="AF886" s="22"/>
      <c r="AH886" s="1"/>
      <c r="AI886" s="1"/>
      <c r="AN886" s="22"/>
    </row>
    <row r="887" spans="2:40" ht="13.5" customHeight="1">
      <c r="B887" s="1"/>
      <c r="C887" s="1"/>
      <c r="H887" s="22"/>
      <c r="J887" s="1"/>
      <c r="K887" s="1"/>
      <c r="L887" s="1"/>
      <c r="P887" s="22"/>
      <c r="R887" s="1"/>
      <c r="S887" s="1"/>
      <c r="X887" s="22"/>
      <c r="Z887" s="1"/>
      <c r="AA887" s="1"/>
      <c r="AB887" s="50"/>
      <c r="AC887" s="50"/>
      <c r="AF887" s="22"/>
      <c r="AH887" s="1"/>
      <c r="AI887" s="1"/>
      <c r="AN887" s="22"/>
    </row>
    <row r="888" spans="2:40" ht="13.5" customHeight="1">
      <c r="B888" s="1"/>
      <c r="C888" s="1"/>
      <c r="H888" s="22"/>
      <c r="J888" s="1"/>
      <c r="K888" s="1"/>
      <c r="L888" s="1"/>
      <c r="P888" s="22"/>
      <c r="R888" s="1"/>
      <c r="S888" s="1"/>
      <c r="X888" s="22"/>
      <c r="Z888" s="1"/>
      <c r="AA888" s="1"/>
      <c r="AB888" s="50"/>
      <c r="AC888" s="50"/>
      <c r="AF888" s="22"/>
      <c r="AH888" s="1"/>
      <c r="AI888" s="1"/>
      <c r="AN888" s="22"/>
    </row>
    <row r="889" spans="2:40" ht="13.5" customHeight="1">
      <c r="B889" s="1"/>
      <c r="C889" s="1"/>
      <c r="H889" s="22"/>
      <c r="J889" s="1"/>
      <c r="K889" s="1"/>
      <c r="L889" s="1"/>
      <c r="P889" s="22"/>
      <c r="R889" s="1"/>
      <c r="S889" s="1"/>
      <c r="X889" s="22"/>
      <c r="Z889" s="1"/>
      <c r="AA889" s="1"/>
      <c r="AB889" s="50"/>
      <c r="AC889" s="50"/>
      <c r="AF889" s="22"/>
      <c r="AH889" s="1"/>
      <c r="AI889" s="1"/>
      <c r="AN889" s="22"/>
    </row>
    <row r="890" spans="2:40" ht="13.5" customHeight="1">
      <c r="B890" s="1"/>
      <c r="C890" s="1"/>
      <c r="H890" s="22"/>
      <c r="J890" s="1"/>
      <c r="K890" s="1"/>
      <c r="L890" s="1"/>
      <c r="P890" s="22"/>
      <c r="R890" s="1"/>
      <c r="S890" s="1"/>
      <c r="X890" s="22"/>
      <c r="Z890" s="1"/>
      <c r="AA890" s="1"/>
      <c r="AB890" s="50"/>
      <c r="AC890" s="50"/>
      <c r="AF890" s="22"/>
      <c r="AH890" s="1"/>
      <c r="AI890" s="1"/>
      <c r="AN890" s="22"/>
    </row>
    <row r="891" spans="2:40" ht="13.5" customHeight="1">
      <c r="B891" s="1"/>
      <c r="C891" s="1"/>
      <c r="H891" s="22"/>
      <c r="J891" s="1"/>
      <c r="K891" s="1"/>
      <c r="L891" s="1"/>
      <c r="P891" s="22"/>
      <c r="R891" s="1"/>
      <c r="S891" s="1"/>
      <c r="X891" s="22"/>
      <c r="Z891" s="1"/>
      <c r="AA891" s="1"/>
      <c r="AB891" s="50"/>
      <c r="AC891" s="50"/>
      <c r="AF891" s="22"/>
      <c r="AH891" s="1"/>
      <c r="AI891" s="1"/>
      <c r="AN891" s="22"/>
    </row>
    <row r="892" spans="2:40" ht="13.5" customHeight="1">
      <c r="B892" s="1"/>
      <c r="C892" s="1"/>
      <c r="H892" s="22"/>
      <c r="J892" s="1"/>
      <c r="K892" s="1"/>
      <c r="L892" s="1"/>
      <c r="P892" s="22"/>
      <c r="R892" s="1"/>
      <c r="S892" s="1"/>
      <c r="X892" s="22"/>
      <c r="Z892" s="1"/>
      <c r="AA892" s="1"/>
      <c r="AB892" s="50"/>
      <c r="AC892" s="50"/>
      <c r="AF892" s="22"/>
      <c r="AH892" s="1"/>
      <c r="AI892" s="1"/>
      <c r="AN892" s="22"/>
    </row>
    <row r="893" spans="2:40" ht="13.5" customHeight="1">
      <c r="B893" s="1"/>
      <c r="C893" s="1"/>
      <c r="H893" s="22"/>
      <c r="J893" s="1"/>
      <c r="K893" s="1"/>
      <c r="L893" s="1"/>
      <c r="P893" s="22"/>
      <c r="R893" s="1"/>
      <c r="S893" s="1"/>
      <c r="X893" s="22"/>
      <c r="Z893" s="1"/>
      <c r="AA893" s="1"/>
      <c r="AB893" s="50"/>
      <c r="AC893" s="50"/>
      <c r="AF893" s="22"/>
      <c r="AH893" s="1"/>
      <c r="AI893" s="1"/>
      <c r="AN893" s="22"/>
    </row>
    <row r="894" spans="2:40" ht="13.5" customHeight="1">
      <c r="B894" s="1"/>
      <c r="C894" s="1"/>
      <c r="H894" s="22"/>
      <c r="J894" s="1"/>
      <c r="K894" s="1"/>
      <c r="L894" s="1"/>
      <c r="P894" s="22"/>
      <c r="R894" s="1"/>
      <c r="S894" s="1"/>
      <c r="X894" s="22"/>
      <c r="Z894" s="1"/>
      <c r="AA894" s="1"/>
      <c r="AB894" s="50"/>
      <c r="AC894" s="50"/>
      <c r="AF894" s="22"/>
      <c r="AH894" s="1"/>
      <c r="AI894" s="1"/>
      <c r="AN894" s="22"/>
    </row>
    <row r="895" spans="2:40" ht="13.5" customHeight="1">
      <c r="B895" s="1"/>
      <c r="C895" s="1"/>
      <c r="H895" s="22"/>
      <c r="J895" s="1"/>
      <c r="K895" s="1"/>
      <c r="L895" s="1"/>
      <c r="P895" s="22"/>
      <c r="R895" s="1"/>
      <c r="S895" s="1"/>
      <c r="X895" s="22"/>
      <c r="Z895" s="1"/>
      <c r="AA895" s="1"/>
      <c r="AB895" s="50"/>
      <c r="AC895" s="50"/>
      <c r="AF895" s="22"/>
      <c r="AH895" s="1"/>
      <c r="AI895" s="1"/>
      <c r="AN895" s="22"/>
    </row>
    <row r="896" spans="2:40" ht="13.5" customHeight="1">
      <c r="B896" s="1"/>
      <c r="C896" s="1"/>
      <c r="H896" s="22"/>
      <c r="J896" s="1"/>
      <c r="K896" s="1"/>
      <c r="L896" s="1"/>
      <c r="P896" s="22"/>
      <c r="R896" s="1"/>
      <c r="S896" s="1"/>
      <c r="X896" s="22"/>
      <c r="Z896" s="1"/>
      <c r="AA896" s="1"/>
      <c r="AB896" s="50"/>
      <c r="AC896" s="50"/>
      <c r="AF896" s="22"/>
      <c r="AH896" s="1"/>
      <c r="AI896" s="1"/>
      <c r="AN896" s="22"/>
    </row>
    <row r="897" spans="2:40" ht="13.5" customHeight="1">
      <c r="B897" s="1"/>
      <c r="C897" s="1"/>
      <c r="H897" s="22"/>
      <c r="J897" s="1"/>
      <c r="K897" s="1"/>
      <c r="L897" s="1"/>
      <c r="P897" s="22"/>
      <c r="R897" s="1"/>
      <c r="S897" s="1"/>
      <c r="X897" s="22"/>
      <c r="Z897" s="1"/>
      <c r="AA897" s="1"/>
      <c r="AB897" s="50"/>
      <c r="AC897" s="50"/>
      <c r="AF897" s="22"/>
      <c r="AH897" s="1"/>
      <c r="AI897" s="1"/>
      <c r="AN897" s="22"/>
    </row>
    <row r="898" spans="2:40" ht="13.5" customHeight="1">
      <c r="B898" s="1"/>
      <c r="C898" s="1"/>
      <c r="H898" s="22"/>
      <c r="J898" s="1"/>
      <c r="K898" s="1"/>
      <c r="L898" s="1"/>
      <c r="P898" s="22"/>
      <c r="R898" s="1"/>
      <c r="S898" s="1"/>
      <c r="X898" s="22"/>
      <c r="Z898" s="1"/>
      <c r="AA898" s="1"/>
      <c r="AB898" s="50"/>
      <c r="AC898" s="50"/>
      <c r="AF898" s="22"/>
      <c r="AH898" s="1"/>
      <c r="AI898" s="1"/>
      <c r="AN898" s="22"/>
    </row>
    <row r="899" spans="2:40" ht="13.5" customHeight="1">
      <c r="B899" s="1"/>
      <c r="C899" s="1"/>
      <c r="H899" s="22"/>
      <c r="J899" s="1"/>
      <c r="K899" s="1"/>
      <c r="L899" s="1"/>
      <c r="P899" s="22"/>
      <c r="R899" s="1"/>
      <c r="S899" s="1"/>
      <c r="X899" s="22"/>
      <c r="Z899" s="1"/>
      <c r="AA899" s="1"/>
      <c r="AB899" s="50"/>
      <c r="AC899" s="50"/>
      <c r="AF899" s="22"/>
      <c r="AH899" s="1"/>
      <c r="AI899" s="1"/>
      <c r="AN899" s="22"/>
    </row>
    <row r="900" spans="2:40" ht="13.5" customHeight="1">
      <c r="B900" s="1"/>
      <c r="C900" s="1"/>
      <c r="H900" s="22"/>
      <c r="J900" s="1"/>
      <c r="K900" s="1"/>
      <c r="L900" s="1"/>
      <c r="P900" s="22"/>
      <c r="R900" s="1"/>
      <c r="S900" s="1"/>
      <c r="X900" s="22"/>
      <c r="Z900" s="1"/>
      <c r="AA900" s="1"/>
      <c r="AB900" s="50"/>
      <c r="AC900" s="50"/>
      <c r="AF900" s="22"/>
      <c r="AH900" s="1"/>
      <c r="AI900" s="1"/>
      <c r="AN900" s="22"/>
    </row>
    <row r="901" spans="2:40" ht="13.5" customHeight="1">
      <c r="B901" s="1"/>
      <c r="C901" s="1"/>
      <c r="H901" s="22"/>
      <c r="J901" s="1"/>
      <c r="K901" s="1"/>
      <c r="L901" s="1"/>
      <c r="P901" s="22"/>
      <c r="R901" s="1"/>
      <c r="S901" s="1"/>
      <c r="X901" s="22"/>
      <c r="Z901" s="1"/>
      <c r="AA901" s="1"/>
      <c r="AB901" s="50"/>
      <c r="AC901" s="50"/>
      <c r="AF901" s="22"/>
      <c r="AH901" s="1"/>
      <c r="AI901" s="1"/>
      <c r="AN901" s="22"/>
    </row>
    <row r="902" spans="2:40" ht="13.5" customHeight="1">
      <c r="B902" s="1"/>
      <c r="C902" s="1"/>
      <c r="H902" s="22"/>
      <c r="J902" s="1"/>
      <c r="K902" s="1"/>
      <c r="L902" s="1"/>
      <c r="P902" s="22"/>
      <c r="R902" s="1"/>
      <c r="S902" s="1"/>
      <c r="X902" s="22"/>
      <c r="Z902" s="1"/>
      <c r="AA902" s="1"/>
      <c r="AB902" s="50"/>
      <c r="AC902" s="50"/>
      <c r="AF902" s="22"/>
      <c r="AH902" s="1"/>
      <c r="AI902" s="1"/>
      <c r="AN902" s="22"/>
    </row>
    <row r="903" spans="2:40" ht="13.5" customHeight="1">
      <c r="B903" s="1"/>
      <c r="C903" s="1"/>
      <c r="H903" s="22"/>
      <c r="J903" s="1"/>
      <c r="K903" s="1"/>
      <c r="L903" s="1"/>
      <c r="P903" s="22"/>
      <c r="R903" s="1"/>
      <c r="S903" s="1"/>
      <c r="X903" s="22"/>
      <c r="Z903" s="1"/>
      <c r="AA903" s="1"/>
      <c r="AB903" s="50"/>
      <c r="AC903" s="50"/>
      <c r="AF903" s="22"/>
      <c r="AH903" s="1"/>
      <c r="AI903" s="1"/>
      <c r="AN903" s="22"/>
    </row>
    <row r="904" spans="2:40" ht="13.5" customHeight="1">
      <c r="B904" s="1"/>
      <c r="C904" s="1"/>
      <c r="H904" s="22"/>
      <c r="J904" s="1"/>
      <c r="K904" s="1"/>
      <c r="L904" s="1"/>
      <c r="P904" s="22"/>
      <c r="R904" s="1"/>
      <c r="S904" s="1"/>
      <c r="X904" s="22"/>
      <c r="Z904" s="1"/>
      <c r="AA904" s="1"/>
      <c r="AB904" s="50"/>
      <c r="AC904" s="50"/>
      <c r="AF904" s="22"/>
      <c r="AH904" s="1"/>
      <c r="AI904" s="1"/>
      <c r="AN904" s="22"/>
    </row>
    <row r="905" spans="2:40" ht="13.5" customHeight="1">
      <c r="B905" s="1"/>
      <c r="C905" s="1"/>
      <c r="H905" s="22"/>
      <c r="J905" s="1"/>
      <c r="K905" s="1"/>
      <c r="L905" s="1"/>
      <c r="P905" s="22"/>
      <c r="R905" s="1"/>
      <c r="S905" s="1"/>
      <c r="X905" s="22"/>
      <c r="Z905" s="1"/>
      <c r="AA905" s="1"/>
      <c r="AB905" s="50"/>
      <c r="AC905" s="50"/>
      <c r="AF905" s="22"/>
      <c r="AH905" s="1"/>
      <c r="AI905" s="1"/>
      <c r="AN905" s="22"/>
    </row>
    <row r="906" spans="2:40" ht="13.5" customHeight="1">
      <c r="B906" s="1"/>
      <c r="C906" s="1"/>
      <c r="H906" s="22"/>
      <c r="J906" s="1"/>
      <c r="K906" s="1"/>
      <c r="L906" s="1"/>
      <c r="P906" s="22"/>
      <c r="R906" s="1"/>
      <c r="S906" s="1"/>
      <c r="X906" s="22"/>
      <c r="Z906" s="1"/>
      <c r="AA906" s="1"/>
      <c r="AB906" s="50"/>
      <c r="AC906" s="50"/>
      <c r="AF906" s="22"/>
      <c r="AH906" s="1"/>
      <c r="AI906" s="1"/>
      <c r="AN906" s="22"/>
    </row>
    <row r="907" spans="2:40" ht="13.5" customHeight="1">
      <c r="B907" s="1"/>
      <c r="C907" s="1"/>
      <c r="H907" s="22"/>
      <c r="J907" s="1"/>
      <c r="K907" s="1"/>
      <c r="L907" s="1"/>
      <c r="P907" s="22"/>
      <c r="R907" s="1"/>
      <c r="S907" s="1"/>
      <c r="X907" s="22"/>
      <c r="Z907" s="1"/>
      <c r="AA907" s="1"/>
      <c r="AB907" s="50"/>
      <c r="AC907" s="50"/>
      <c r="AF907" s="22"/>
      <c r="AH907" s="1"/>
      <c r="AI907" s="1"/>
      <c r="AN907" s="22"/>
    </row>
    <row r="908" spans="2:40" ht="13.5" customHeight="1">
      <c r="B908" s="1"/>
      <c r="C908" s="1"/>
      <c r="H908" s="22"/>
      <c r="J908" s="1"/>
      <c r="K908" s="1"/>
      <c r="L908" s="1"/>
      <c r="P908" s="22"/>
      <c r="R908" s="1"/>
      <c r="S908" s="1"/>
      <c r="X908" s="22"/>
      <c r="Z908" s="1"/>
      <c r="AA908" s="1"/>
      <c r="AB908" s="50"/>
      <c r="AC908" s="50"/>
      <c r="AF908" s="22"/>
      <c r="AH908" s="1"/>
      <c r="AI908" s="1"/>
      <c r="AN908" s="22"/>
    </row>
    <row r="909" spans="2:40" ht="13.5" customHeight="1">
      <c r="B909" s="1"/>
      <c r="C909" s="1"/>
      <c r="H909" s="22"/>
      <c r="J909" s="1"/>
      <c r="K909" s="1"/>
      <c r="L909" s="1"/>
      <c r="P909" s="22"/>
      <c r="R909" s="1"/>
      <c r="S909" s="1"/>
      <c r="X909" s="22"/>
      <c r="Z909" s="1"/>
      <c r="AA909" s="1"/>
      <c r="AB909" s="50"/>
      <c r="AC909" s="50"/>
      <c r="AF909" s="22"/>
      <c r="AH909" s="1"/>
      <c r="AI909" s="1"/>
      <c r="AN909" s="22"/>
    </row>
    <row r="910" spans="2:40" ht="13.5" customHeight="1">
      <c r="B910" s="1"/>
      <c r="C910" s="1"/>
      <c r="H910" s="22"/>
      <c r="J910" s="1"/>
      <c r="K910" s="1"/>
      <c r="L910" s="1"/>
      <c r="P910" s="22"/>
      <c r="R910" s="1"/>
      <c r="S910" s="1"/>
      <c r="X910" s="22"/>
      <c r="Z910" s="1"/>
      <c r="AA910" s="1"/>
      <c r="AB910" s="50"/>
      <c r="AC910" s="50"/>
      <c r="AF910" s="22"/>
      <c r="AH910" s="1"/>
      <c r="AI910" s="1"/>
      <c r="AN910" s="22"/>
    </row>
    <row r="911" spans="2:40" ht="13.5" customHeight="1">
      <c r="B911" s="1"/>
      <c r="C911" s="1"/>
      <c r="H911" s="22"/>
      <c r="J911" s="1"/>
      <c r="K911" s="1"/>
      <c r="L911" s="1"/>
      <c r="P911" s="22"/>
      <c r="R911" s="1"/>
      <c r="S911" s="1"/>
      <c r="X911" s="22"/>
      <c r="Z911" s="1"/>
      <c r="AA911" s="1"/>
      <c r="AB911" s="50"/>
      <c r="AC911" s="50"/>
      <c r="AF911" s="22"/>
      <c r="AH911" s="1"/>
      <c r="AI911" s="1"/>
      <c r="AN911" s="22"/>
    </row>
    <row r="912" spans="2:40" ht="13.5" customHeight="1">
      <c r="B912" s="1"/>
      <c r="C912" s="1"/>
      <c r="H912" s="22"/>
      <c r="J912" s="1"/>
      <c r="K912" s="1"/>
      <c r="L912" s="1"/>
      <c r="P912" s="22"/>
      <c r="R912" s="1"/>
      <c r="S912" s="1"/>
      <c r="X912" s="22"/>
      <c r="Z912" s="1"/>
      <c r="AA912" s="1"/>
      <c r="AB912" s="50"/>
      <c r="AC912" s="50"/>
      <c r="AF912" s="22"/>
      <c r="AH912" s="1"/>
      <c r="AI912" s="1"/>
      <c r="AN912" s="22"/>
    </row>
    <row r="913" spans="2:40" ht="13.5" customHeight="1">
      <c r="B913" s="1"/>
      <c r="C913" s="1"/>
      <c r="H913" s="22"/>
      <c r="J913" s="1"/>
      <c r="K913" s="1"/>
      <c r="L913" s="1"/>
      <c r="P913" s="22"/>
      <c r="R913" s="1"/>
      <c r="S913" s="1"/>
      <c r="X913" s="22"/>
      <c r="Z913" s="1"/>
      <c r="AA913" s="1"/>
      <c r="AB913" s="50"/>
      <c r="AC913" s="50"/>
      <c r="AF913" s="22"/>
      <c r="AH913" s="1"/>
      <c r="AI913" s="1"/>
      <c r="AN913" s="22"/>
    </row>
    <row r="914" spans="2:40" ht="13.5" customHeight="1">
      <c r="B914" s="1"/>
      <c r="C914" s="1"/>
      <c r="H914" s="22"/>
      <c r="J914" s="1"/>
      <c r="K914" s="1"/>
      <c r="L914" s="1"/>
      <c r="P914" s="22"/>
      <c r="R914" s="1"/>
      <c r="S914" s="1"/>
      <c r="X914" s="22"/>
      <c r="Z914" s="1"/>
      <c r="AA914" s="1"/>
      <c r="AB914" s="50"/>
      <c r="AC914" s="50"/>
      <c r="AF914" s="22"/>
      <c r="AH914" s="1"/>
      <c r="AI914" s="1"/>
      <c r="AN914" s="22"/>
    </row>
    <row r="915" spans="2:40" ht="13.5" customHeight="1">
      <c r="B915" s="1"/>
      <c r="C915" s="1"/>
      <c r="H915" s="22"/>
      <c r="J915" s="1"/>
      <c r="K915" s="1"/>
      <c r="L915" s="1"/>
      <c r="P915" s="22"/>
      <c r="R915" s="1"/>
      <c r="S915" s="1"/>
      <c r="X915" s="22"/>
      <c r="Z915" s="1"/>
      <c r="AA915" s="1"/>
      <c r="AB915" s="50"/>
      <c r="AC915" s="50"/>
      <c r="AF915" s="22"/>
      <c r="AH915" s="1"/>
      <c r="AI915" s="1"/>
      <c r="AN915" s="22"/>
    </row>
    <row r="916" spans="2:40" ht="13.5" customHeight="1">
      <c r="B916" s="1"/>
      <c r="C916" s="1"/>
      <c r="H916" s="22"/>
      <c r="J916" s="1"/>
      <c r="K916" s="1"/>
      <c r="L916" s="1"/>
      <c r="P916" s="22"/>
      <c r="R916" s="1"/>
      <c r="S916" s="1"/>
      <c r="X916" s="22"/>
      <c r="Z916" s="1"/>
      <c r="AA916" s="1"/>
      <c r="AB916" s="50"/>
      <c r="AC916" s="50"/>
      <c r="AF916" s="22"/>
      <c r="AH916" s="1"/>
      <c r="AI916" s="1"/>
      <c r="AN916" s="22"/>
    </row>
    <row r="917" spans="2:40" ht="13.5" customHeight="1">
      <c r="B917" s="1"/>
      <c r="C917" s="1"/>
      <c r="H917" s="22"/>
      <c r="J917" s="1"/>
      <c r="K917" s="1"/>
      <c r="L917" s="1"/>
      <c r="P917" s="22"/>
      <c r="R917" s="1"/>
      <c r="S917" s="1"/>
      <c r="X917" s="22"/>
      <c r="Z917" s="1"/>
      <c r="AA917" s="1"/>
      <c r="AB917" s="50"/>
      <c r="AC917" s="50"/>
      <c r="AF917" s="22"/>
      <c r="AH917" s="1"/>
      <c r="AI917" s="1"/>
      <c r="AN917" s="22"/>
    </row>
    <row r="918" spans="2:40" ht="13.5" customHeight="1">
      <c r="B918" s="1"/>
      <c r="C918" s="1"/>
      <c r="H918" s="22"/>
      <c r="J918" s="1"/>
      <c r="K918" s="1"/>
      <c r="L918" s="1"/>
      <c r="P918" s="22"/>
      <c r="R918" s="1"/>
      <c r="S918" s="1"/>
      <c r="X918" s="22"/>
      <c r="Z918" s="1"/>
      <c r="AA918" s="1"/>
      <c r="AB918" s="50"/>
      <c r="AC918" s="50"/>
      <c r="AF918" s="22"/>
      <c r="AH918" s="1"/>
      <c r="AI918" s="1"/>
      <c r="AN918" s="22"/>
    </row>
    <row r="919" spans="2:40" ht="13.5" customHeight="1">
      <c r="B919" s="1"/>
      <c r="C919" s="1"/>
      <c r="H919" s="22"/>
      <c r="J919" s="1"/>
      <c r="K919" s="1"/>
      <c r="L919" s="1"/>
      <c r="P919" s="22"/>
      <c r="R919" s="1"/>
      <c r="S919" s="1"/>
      <c r="X919" s="22"/>
      <c r="Z919" s="1"/>
      <c r="AA919" s="1"/>
      <c r="AB919" s="50"/>
      <c r="AC919" s="50"/>
      <c r="AF919" s="22"/>
      <c r="AH919" s="1"/>
      <c r="AI919" s="1"/>
      <c r="AN919" s="22"/>
    </row>
    <row r="920" spans="2:40" ht="13.5" customHeight="1">
      <c r="B920" s="1"/>
      <c r="C920" s="1"/>
      <c r="H920" s="22"/>
      <c r="J920" s="1"/>
      <c r="K920" s="1"/>
      <c r="L920" s="1"/>
      <c r="P920" s="22"/>
      <c r="R920" s="1"/>
      <c r="S920" s="1"/>
      <c r="X920" s="22"/>
      <c r="Z920" s="1"/>
      <c r="AA920" s="1"/>
      <c r="AB920" s="50"/>
      <c r="AC920" s="50"/>
      <c r="AF920" s="22"/>
      <c r="AH920" s="1"/>
      <c r="AI920" s="1"/>
      <c r="AN920" s="22"/>
    </row>
    <row r="921" spans="2:40" ht="13.5" customHeight="1">
      <c r="B921" s="1"/>
      <c r="C921" s="1"/>
      <c r="H921" s="22"/>
      <c r="J921" s="1"/>
      <c r="K921" s="1"/>
      <c r="L921" s="1"/>
      <c r="P921" s="22"/>
      <c r="R921" s="1"/>
      <c r="S921" s="1"/>
      <c r="X921" s="22"/>
      <c r="Z921" s="1"/>
      <c r="AA921" s="1"/>
      <c r="AB921" s="50"/>
      <c r="AC921" s="50"/>
      <c r="AF921" s="22"/>
      <c r="AH921" s="1"/>
      <c r="AI921" s="1"/>
      <c r="AN921" s="22"/>
    </row>
    <row r="922" spans="2:40" ht="13.5" customHeight="1">
      <c r="B922" s="1"/>
      <c r="C922" s="1"/>
      <c r="H922" s="22"/>
      <c r="J922" s="1"/>
      <c r="K922" s="1"/>
      <c r="L922" s="1"/>
      <c r="P922" s="22"/>
      <c r="R922" s="1"/>
      <c r="S922" s="1"/>
      <c r="X922" s="22"/>
      <c r="Z922" s="1"/>
      <c r="AA922" s="1"/>
      <c r="AB922" s="50"/>
      <c r="AC922" s="50"/>
      <c r="AF922" s="22"/>
      <c r="AH922" s="1"/>
      <c r="AI922" s="1"/>
      <c r="AN922" s="22"/>
    </row>
    <row r="923" spans="2:40" ht="13.5" customHeight="1">
      <c r="B923" s="1"/>
      <c r="C923" s="1"/>
      <c r="H923" s="22"/>
      <c r="J923" s="1"/>
      <c r="K923" s="1"/>
      <c r="L923" s="1"/>
      <c r="P923" s="22"/>
      <c r="R923" s="1"/>
      <c r="S923" s="1"/>
      <c r="X923" s="22"/>
      <c r="Z923" s="1"/>
      <c r="AA923" s="1"/>
      <c r="AB923" s="50"/>
      <c r="AC923" s="50"/>
      <c r="AF923" s="22"/>
      <c r="AH923" s="1"/>
      <c r="AI923" s="1"/>
      <c r="AN923" s="22"/>
    </row>
    <row r="924" spans="2:40" ht="13.5" customHeight="1">
      <c r="B924" s="1"/>
      <c r="C924" s="1"/>
      <c r="H924" s="22"/>
      <c r="J924" s="1"/>
      <c r="K924" s="1"/>
      <c r="L924" s="1"/>
      <c r="P924" s="22"/>
      <c r="R924" s="1"/>
      <c r="S924" s="1"/>
      <c r="X924" s="22"/>
      <c r="Z924" s="1"/>
      <c r="AA924" s="1"/>
      <c r="AB924" s="50"/>
      <c r="AC924" s="50"/>
      <c r="AF924" s="22"/>
      <c r="AH924" s="1"/>
      <c r="AI924" s="1"/>
      <c r="AN924" s="22"/>
    </row>
    <row r="925" spans="2:40" ht="13.5" customHeight="1">
      <c r="B925" s="1"/>
      <c r="C925" s="1"/>
      <c r="H925" s="22"/>
      <c r="J925" s="1"/>
      <c r="K925" s="1"/>
      <c r="L925" s="1"/>
      <c r="P925" s="22"/>
      <c r="R925" s="1"/>
      <c r="S925" s="1"/>
      <c r="X925" s="22"/>
      <c r="Z925" s="1"/>
      <c r="AA925" s="1"/>
      <c r="AB925" s="50"/>
      <c r="AC925" s="50"/>
      <c r="AF925" s="22"/>
      <c r="AH925" s="1"/>
      <c r="AI925" s="1"/>
      <c r="AN925" s="22"/>
    </row>
    <row r="926" spans="2:40" ht="13.5" customHeight="1">
      <c r="B926" s="1"/>
      <c r="C926" s="1"/>
      <c r="H926" s="22"/>
      <c r="J926" s="1"/>
      <c r="K926" s="1"/>
      <c r="L926" s="1"/>
      <c r="P926" s="22"/>
      <c r="R926" s="1"/>
      <c r="S926" s="1"/>
      <c r="X926" s="22"/>
      <c r="Z926" s="1"/>
      <c r="AA926" s="1"/>
      <c r="AB926" s="50"/>
      <c r="AC926" s="50"/>
      <c r="AF926" s="22"/>
      <c r="AH926" s="1"/>
      <c r="AI926" s="1"/>
      <c r="AN926" s="22"/>
    </row>
    <row r="927" spans="2:40" ht="13.5" customHeight="1">
      <c r="B927" s="1"/>
      <c r="C927" s="1"/>
      <c r="H927" s="22"/>
      <c r="J927" s="1"/>
      <c r="K927" s="1"/>
      <c r="L927" s="1"/>
      <c r="P927" s="22"/>
      <c r="R927" s="1"/>
      <c r="S927" s="1"/>
      <c r="X927" s="22"/>
      <c r="Z927" s="1"/>
      <c r="AA927" s="1"/>
      <c r="AB927" s="50"/>
      <c r="AC927" s="50"/>
      <c r="AF927" s="22"/>
      <c r="AH927" s="1"/>
      <c r="AI927" s="1"/>
      <c r="AN927" s="22"/>
    </row>
    <row r="928" spans="2:40" ht="13.5" customHeight="1">
      <c r="B928" s="1"/>
      <c r="C928" s="1"/>
      <c r="H928" s="22"/>
      <c r="J928" s="1"/>
      <c r="K928" s="1"/>
      <c r="L928" s="1"/>
      <c r="P928" s="22"/>
      <c r="R928" s="1"/>
      <c r="S928" s="1"/>
      <c r="X928" s="22"/>
      <c r="Z928" s="1"/>
      <c r="AA928" s="1"/>
      <c r="AB928" s="50"/>
      <c r="AC928" s="50"/>
      <c r="AF928" s="22"/>
      <c r="AH928" s="1"/>
      <c r="AI928" s="1"/>
      <c r="AN928" s="22"/>
    </row>
    <row r="929" spans="2:40" ht="13.5" customHeight="1">
      <c r="B929" s="1"/>
      <c r="C929" s="1"/>
      <c r="H929" s="22"/>
      <c r="J929" s="1"/>
      <c r="K929" s="1"/>
      <c r="L929" s="1"/>
      <c r="P929" s="22"/>
      <c r="R929" s="1"/>
      <c r="S929" s="1"/>
      <c r="X929" s="22"/>
      <c r="Z929" s="1"/>
      <c r="AA929" s="1"/>
      <c r="AB929" s="50"/>
      <c r="AC929" s="50"/>
      <c r="AF929" s="22"/>
      <c r="AH929" s="1"/>
      <c r="AI929" s="1"/>
      <c r="AN929" s="22"/>
    </row>
    <row r="930" spans="2:40" ht="13.5" customHeight="1">
      <c r="B930" s="1"/>
      <c r="C930" s="1"/>
      <c r="H930" s="22"/>
      <c r="J930" s="1"/>
      <c r="K930" s="1"/>
      <c r="L930" s="1"/>
      <c r="P930" s="22"/>
      <c r="R930" s="1"/>
      <c r="S930" s="1"/>
      <c r="X930" s="22"/>
      <c r="Z930" s="1"/>
      <c r="AA930" s="1"/>
      <c r="AB930" s="50"/>
      <c r="AC930" s="50"/>
      <c r="AF930" s="22"/>
      <c r="AH930" s="1"/>
      <c r="AI930" s="1"/>
      <c r="AN930" s="22"/>
    </row>
    <row r="931" spans="2:40" ht="13.5" customHeight="1">
      <c r="B931" s="1"/>
      <c r="C931" s="1"/>
      <c r="H931" s="22"/>
      <c r="J931" s="1"/>
      <c r="K931" s="1"/>
      <c r="L931" s="1"/>
      <c r="P931" s="22"/>
      <c r="R931" s="1"/>
      <c r="S931" s="1"/>
      <c r="X931" s="22"/>
      <c r="Z931" s="1"/>
      <c r="AA931" s="1"/>
      <c r="AB931" s="50"/>
      <c r="AC931" s="50"/>
      <c r="AF931" s="22"/>
      <c r="AH931" s="1"/>
      <c r="AI931" s="1"/>
      <c r="AN931" s="22"/>
    </row>
    <row r="932" spans="2:40" ht="13.5" customHeight="1">
      <c r="B932" s="1"/>
      <c r="C932" s="1"/>
      <c r="H932" s="22"/>
      <c r="J932" s="1"/>
      <c r="K932" s="1"/>
      <c r="L932" s="1"/>
      <c r="P932" s="22"/>
      <c r="R932" s="1"/>
      <c r="S932" s="1"/>
      <c r="X932" s="22"/>
      <c r="Z932" s="1"/>
      <c r="AA932" s="1"/>
      <c r="AB932" s="50"/>
      <c r="AC932" s="50"/>
      <c r="AF932" s="22"/>
      <c r="AH932" s="1"/>
      <c r="AI932" s="1"/>
      <c r="AN932" s="22"/>
    </row>
    <row r="933" spans="2:40" ht="13.5" customHeight="1">
      <c r="B933" s="1"/>
      <c r="C933" s="1"/>
      <c r="H933" s="22"/>
      <c r="J933" s="1"/>
      <c r="K933" s="1"/>
      <c r="L933" s="1"/>
      <c r="P933" s="22"/>
      <c r="R933" s="1"/>
      <c r="S933" s="1"/>
      <c r="X933" s="22"/>
      <c r="Z933" s="1"/>
      <c r="AA933" s="1"/>
      <c r="AB933" s="50"/>
      <c r="AC933" s="50"/>
      <c r="AF933" s="22"/>
      <c r="AH933" s="1"/>
      <c r="AI933" s="1"/>
      <c r="AN933" s="22"/>
    </row>
    <row r="934" spans="2:40" ht="13.5" customHeight="1">
      <c r="B934" s="1"/>
      <c r="C934" s="1"/>
      <c r="H934" s="22"/>
      <c r="J934" s="1"/>
      <c r="K934" s="1"/>
      <c r="L934" s="1"/>
      <c r="P934" s="22"/>
      <c r="R934" s="1"/>
      <c r="S934" s="1"/>
      <c r="X934" s="22"/>
      <c r="Z934" s="1"/>
      <c r="AA934" s="1"/>
      <c r="AB934" s="50"/>
      <c r="AC934" s="50"/>
      <c r="AF934" s="22"/>
      <c r="AH934" s="1"/>
      <c r="AI934" s="1"/>
      <c r="AN934" s="22"/>
    </row>
    <row r="935" spans="2:40" ht="13.5" customHeight="1">
      <c r="B935" s="1"/>
      <c r="C935" s="1"/>
      <c r="H935" s="22"/>
      <c r="J935" s="1"/>
      <c r="K935" s="1"/>
      <c r="L935" s="1"/>
      <c r="P935" s="22"/>
      <c r="R935" s="1"/>
      <c r="S935" s="1"/>
      <c r="X935" s="22"/>
      <c r="Z935" s="1"/>
      <c r="AA935" s="1"/>
      <c r="AB935" s="50"/>
      <c r="AC935" s="50"/>
      <c r="AF935" s="22"/>
      <c r="AH935" s="1"/>
      <c r="AI935" s="1"/>
      <c r="AN935" s="22"/>
    </row>
    <row r="936" spans="2:40" ht="13.5" customHeight="1">
      <c r="B936" s="1"/>
      <c r="C936" s="1"/>
      <c r="H936" s="22"/>
      <c r="J936" s="1"/>
      <c r="K936" s="1"/>
      <c r="L936" s="1"/>
      <c r="P936" s="22"/>
      <c r="R936" s="1"/>
      <c r="S936" s="1"/>
      <c r="X936" s="22"/>
      <c r="Z936" s="1"/>
      <c r="AA936" s="1"/>
      <c r="AB936" s="50"/>
      <c r="AC936" s="50"/>
      <c r="AF936" s="22"/>
      <c r="AH936" s="1"/>
      <c r="AI936" s="1"/>
      <c r="AN936" s="22"/>
    </row>
    <row r="937" spans="2:40" ht="13.5" customHeight="1">
      <c r="B937" s="1"/>
      <c r="C937" s="1"/>
      <c r="H937" s="22"/>
      <c r="J937" s="1"/>
      <c r="K937" s="1"/>
      <c r="L937" s="1"/>
      <c r="P937" s="22"/>
      <c r="R937" s="1"/>
      <c r="S937" s="1"/>
      <c r="X937" s="22"/>
      <c r="Z937" s="1"/>
      <c r="AA937" s="1"/>
      <c r="AB937" s="50"/>
      <c r="AC937" s="50"/>
      <c r="AF937" s="22"/>
      <c r="AH937" s="1"/>
      <c r="AI937" s="1"/>
      <c r="AN937" s="22"/>
    </row>
    <row r="938" spans="2:40" ht="13.5" customHeight="1">
      <c r="B938" s="1"/>
      <c r="C938" s="1"/>
      <c r="H938" s="22"/>
      <c r="J938" s="1"/>
      <c r="K938" s="1"/>
      <c r="L938" s="1"/>
      <c r="P938" s="22"/>
      <c r="R938" s="1"/>
      <c r="S938" s="1"/>
      <c r="X938" s="22"/>
      <c r="Z938" s="1"/>
      <c r="AA938" s="1"/>
      <c r="AB938" s="50"/>
      <c r="AC938" s="50"/>
      <c r="AF938" s="22"/>
      <c r="AH938" s="1"/>
      <c r="AI938" s="1"/>
      <c r="AN938" s="22"/>
    </row>
    <row r="939" spans="2:40" ht="13.5" customHeight="1">
      <c r="B939" s="1"/>
      <c r="C939" s="1"/>
      <c r="H939" s="22"/>
      <c r="J939" s="1"/>
      <c r="K939" s="1"/>
      <c r="L939" s="1"/>
      <c r="P939" s="22"/>
      <c r="R939" s="1"/>
      <c r="S939" s="1"/>
      <c r="X939" s="22"/>
      <c r="Z939" s="1"/>
      <c r="AA939" s="1"/>
      <c r="AB939" s="50"/>
      <c r="AC939" s="50"/>
      <c r="AF939" s="22"/>
      <c r="AH939" s="1"/>
      <c r="AI939" s="1"/>
      <c r="AN939" s="22"/>
    </row>
    <row r="940" spans="2:40" ht="13.5" customHeight="1">
      <c r="B940" s="1"/>
      <c r="C940" s="1"/>
      <c r="H940" s="22"/>
      <c r="J940" s="1"/>
      <c r="K940" s="1"/>
      <c r="L940" s="1"/>
      <c r="P940" s="22"/>
      <c r="R940" s="1"/>
      <c r="S940" s="1"/>
      <c r="X940" s="22"/>
      <c r="Z940" s="1"/>
      <c r="AA940" s="1"/>
      <c r="AB940" s="50"/>
      <c r="AC940" s="50"/>
      <c r="AF940" s="22"/>
      <c r="AH940" s="1"/>
      <c r="AI940" s="1"/>
      <c r="AN940" s="22"/>
    </row>
    <row r="941" spans="2:40" ht="13.5" customHeight="1">
      <c r="B941" s="1"/>
      <c r="C941" s="1"/>
      <c r="H941" s="22"/>
      <c r="J941" s="1"/>
      <c r="K941" s="1"/>
      <c r="L941" s="1"/>
      <c r="P941" s="22"/>
      <c r="R941" s="1"/>
      <c r="S941" s="1"/>
      <c r="X941" s="22"/>
      <c r="Z941" s="1"/>
      <c r="AA941" s="1"/>
      <c r="AB941" s="50"/>
      <c r="AC941" s="50"/>
      <c r="AF941" s="22"/>
      <c r="AH941" s="1"/>
      <c r="AI941" s="1"/>
      <c r="AN941" s="22"/>
    </row>
    <row r="942" spans="2:40" ht="13.5" customHeight="1">
      <c r="B942" s="1"/>
      <c r="C942" s="1"/>
      <c r="H942" s="22"/>
      <c r="J942" s="1"/>
      <c r="K942" s="1"/>
      <c r="L942" s="1"/>
      <c r="P942" s="22"/>
      <c r="R942" s="1"/>
      <c r="S942" s="1"/>
      <c r="X942" s="22"/>
      <c r="Z942" s="1"/>
      <c r="AA942" s="1"/>
      <c r="AB942" s="50"/>
      <c r="AC942" s="50"/>
      <c r="AF942" s="22"/>
      <c r="AH942" s="1"/>
      <c r="AI942" s="1"/>
      <c r="AN942" s="22"/>
    </row>
    <row r="943" spans="2:40" ht="13.5" customHeight="1">
      <c r="B943" s="1"/>
      <c r="C943" s="1"/>
      <c r="H943" s="22"/>
      <c r="J943" s="1"/>
      <c r="K943" s="1"/>
      <c r="L943" s="1"/>
      <c r="P943" s="22"/>
      <c r="R943" s="1"/>
      <c r="S943" s="1"/>
      <c r="X943" s="22"/>
      <c r="Z943" s="1"/>
      <c r="AA943" s="1"/>
      <c r="AB943" s="50"/>
      <c r="AC943" s="50"/>
      <c r="AF943" s="22"/>
      <c r="AH943" s="1"/>
      <c r="AI943" s="1"/>
      <c r="AN943" s="22"/>
    </row>
    <row r="944" spans="2:40" ht="13.5" customHeight="1">
      <c r="B944" s="1"/>
      <c r="C944" s="1"/>
      <c r="H944" s="22"/>
      <c r="J944" s="1"/>
      <c r="K944" s="1"/>
      <c r="L944" s="1"/>
      <c r="P944" s="22"/>
      <c r="R944" s="1"/>
      <c r="S944" s="1"/>
      <c r="X944" s="22"/>
      <c r="Z944" s="1"/>
      <c r="AA944" s="1"/>
      <c r="AB944" s="50"/>
      <c r="AC944" s="50"/>
      <c r="AF944" s="22"/>
      <c r="AH944" s="1"/>
      <c r="AI944" s="1"/>
      <c r="AN944" s="22"/>
    </row>
    <row r="945" spans="2:40" ht="13.5" customHeight="1">
      <c r="B945" s="1"/>
      <c r="C945" s="1"/>
      <c r="H945" s="22"/>
      <c r="J945" s="1"/>
      <c r="K945" s="1"/>
      <c r="L945" s="1"/>
      <c r="P945" s="22"/>
      <c r="R945" s="1"/>
      <c r="S945" s="1"/>
      <c r="X945" s="22"/>
      <c r="Z945" s="1"/>
      <c r="AA945" s="1"/>
      <c r="AB945" s="50"/>
      <c r="AC945" s="50"/>
      <c r="AF945" s="22"/>
      <c r="AH945" s="1"/>
      <c r="AI945" s="1"/>
      <c r="AN945" s="22"/>
    </row>
    <row r="946" spans="2:40" ht="13.5" customHeight="1">
      <c r="B946" s="1"/>
      <c r="C946" s="1"/>
      <c r="H946" s="22"/>
      <c r="J946" s="1"/>
      <c r="K946" s="1"/>
      <c r="L946" s="1"/>
      <c r="P946" s="22"/>
      <c r="R946" s="1"/>
      <c r="S946" s="1"/>
      <c r="X946" s="22"/>
      <c r="Z946" s="1"/>
      <c r="AA946" s="1"/>
      <c r="AB946" s="50"/>
      <c r="AC946" s="50"/>
      <c r="AF946" s="22"/>
      <c r="AH946" s="1"/>
      <c r="AI946" s="1"/>
      <c r="AN946" s="22"/>
    </row>
    <row r="947" spans="2:40" ht="13.5" customHeight="1">
      <c r="B947" s="1"/>
      <c r="C947" s="1"/>
      <c r="H947" s="22"/>
      <c r="J947" s="1"/>
      <c r="K947" s="1"/>
      <c r="L947" s="1"/>
      <c r="P947" s="22"/>
      <c r="R947" s="1"/>
      <c r="S947" s="1"/>
      <c r="X947" s="22"/>
      <c r="Z947" s="1"/>
      <c r="AA947" s="1"/>
      <c r="AB947" s="50"/>
      <c r="AC947" s="50"/>
      <c r="AF947" s="22"/>
      <c r="AH947" s="1"/>
      <c r="AI947" s="1"/>
      <c r="AN947" s="22"/>
    </row>
    <row r="948" spans="2:40" ht="13.5" customHeight="1">
      <c r="B948" s="1"/>
      <c r="C948" s="1"/>
      <c r="H948" s="22"/>
      <c r="J948" s="1"/>
      <c r="K948" s="1"/>
      <c r="L948" s="1"/>
      <c r="P948" s="22"/>
      <c r="R948" s="1"/>
      <c r="S948" s="1"/>
      <c r="X948" s="22"/>
      <c r="Z948" s="1"/>
      <c r="AA948" s="1"/>
      <c r="AB948" s="50"/>
      <c r="AC948" s="50"/>
      <c r="AF948" s="22"/>
      <c r="AH948" s="1"/>
      <c r="AI948" s="1"/>
      <c r="AN948" s="22"/>
    </row>
    <row r="949" spans="2:40" ht="13.5" customHeight="1">
      <c r="B949" s="1"/>
      <c r="C949" s="1"/>
      <c r="H949" s="22"/>
      <c r="J949" s="1"/>
      <c r="K949" s="1"/>
      <c r="L949" s="1"/>
      <c r="P949" s="22"/>
      <c r="R949" s="1"/>
      <c r="S949" s="1"/>
      <c r="X949" s="22"/>
      <c r="Z949" s="1"/>
      <c r="AA949" s="1"/>
      <c r="AB949" s="50"/>
      <c r="AC949" s="50"/>
      <c r="AF949" s="22"/>
      <c r="AH949" s="1"/>
      <c r="AI949" s="1"/>
      <c r="AN949" s="22"/>
    </row>
    <row r="950" spans="2:40" ht="13.5" customHeight="1">
      <c r="B950" s="1"/>
      <c r="C950" s="1"/>
      <c r="H950" s="22"/>
      <c r="J950" s="1"/>
      <c r="K950" s="1"/>
      <c r="L950" s="1"/>
      <c r="P950" s="22"/>
      <c r="R950" s="1"/>
      <c r="S950" s="1"/>
      <c r="X950" s="22"/>
      <c r="Z950" s="1"/>
      <c r="AA950" s="1"/>
      <c r="AB950" s="50"/>
      <c r="AC950" s="50"/>
      <c r="AF950" s="22"/>
      <c r="AH950" s="1"/>
      <c r="AI950" s="1"/>
      <c r="AN950" s="22"/>
    </row>
    <row r="951" spans="2:40" ht="13.5" customHeight="1">
      <c r="B951" s="1"/>
      <c r="C951" s="1"/>
      <c r="H951" s="22"/>
      <c r="J951" s="1"/>
      <c r="K951" s="1"/>
      <c r="L951" s="1"/>
      <c r="P951" s="22"/>
      <c r="R951" s="1"/>
      <c r="S951" s="1"/>
      <c r="X951" s="22"/>
      <c r="Z951" s="1"/>
      <c r="AA951" s="1"/>
      <c r="AB951" s="50"/>
      <c r="AC951" s="50"/>
      <c r="AF951" s="22"/>
      <c r="AH951" s="1"/>
      <c r="AI951" s="1"/>
      <c r="AN951" s="22"/>
    </row>
    <row r="952" spans="2:40" ht="13.5" customHeight="1">
      <c r="B952" s="1"/>
      <c r="C952" s="1"/>
      <c r="H952" s="22"/>
      <c r="J952" s="1"/>
      <c r="K952" s="1"/>
      <c r="L952" s="1"/>
      <c r="P952" s="22"/>
      <c r="R952" s="1"/>
      <c r="S952" s="1"/>
      <c r="X952" s="22"/>
      <c r="Z952" s="1"/>
      <c r="AA952" s="1"/>
      <c r="AB952" s="50"/>
      <c r="AC952" s="50"/>
      <c r="AF952" s="22"/>
      <c r="AH952" s="1"/>
      <c r="AI952" s="1"/>
      <c r="AN952" s="22"/>
    </row>
    <row r="953" spans="2:40" ht="13.5" customHeight="1">
      <c r="B953" s="1"/>
      <c r="C953" s="1"/>
      <c r="H953" s="22"/>
      <c r="J953" s="1"/>
      <c r="K953" s="1"/>
      <c r="L953" s="1"/>
      <c r="P953" s="22"/>
      <c r="R953" s="1"/>
      <c r="S953" s="1"/>
      <c r="X953" s="22"/>
      <c r="Z953" s="1"/>
      <c r="AA953" s="1"/>
      <c r="AB953" s="50"/>
      <c r="AC953" s="50"/>
      <c r="AF953" s="22"/>
      <c r="AH953" s="1"/>
      <c r="AI953" s="1"/>
      <c r="AN953" s="22"/>
    </row>
    <row r="954" spans="2:40" ht="13.5" customHeight="1">
      <c r="B954" s="1"/>
      <c r="C954" s="1"/>
      <c r="H954" s="22"/>
      <c r="J954" s="1"/>
      <c r="K954" s="1"/>
      <c r="L954" s="1"/>
      <c r="P954" s="22"/>
      <c r="R954" s="1"/>
      <c r="S954" s="1"/>
      <c r="X954" s="22"/>
      <c r="Z954" s="1"/>
      <c r="AA954" s="1"/>
      <c r="AB954" s="50"/>
      <c r="AC954" s="50"/>
      <c r="AF954" s="22"/>
      <c r="AH954" s="1"/>
      <c r="AI954" s="1"/>
      <c r="AN954" s="22"/>
    </row>
    <row r="955" spans="2:40" ht="13.5" customHeight="1">
      <c r="B955" s="1"/>
      <c r="C955" s="1"/>
      <c r="H955" s="22"/>
      <c r="J955" s="1"/>
      <c r="K955" s="1"/>
      <c r="L955" s="1"/>
      <c r="P955" s="22"/>
      <c r="R955" s="1"/>
      <c r="S955" s="1"/>
      <c r="X955" s="22"/>
      <c r="Z955" s="1"/>
      <c r="AA955" s="1"/>
      <c r="AB955" s="50"/>
      <c r="AC955" s="50"/>
      <c r="AF955" s="22"/>
      <c r="AH955" s="1"/>
      <c r="AI955" s="1"/>
      <c r="AN955" s="22"/>
    </row>
    <row r="956" spans="2:40" ht="13.5" customHeight="1">
      <c r="B956" s="1"/>
      <c r="C956" s="1"/>
      <c r="H956" s="22"/>
      <c r="J956" s="1"/>
      <c r="K956" s="1"/>
      <c r="L956" s="1"/>
      <c r="P956" s="22"/>
      <c r="R956" s="1"/>
      <c r="S956" s="1"/>
      <c r="X956" s="22"/>
      <c r="Z956" s="1"/>
      <c r="AA956" s="1"/>
      <c r="AB956" s="50"/>
      <c r="AC956" s="50"/>
      <c r="AF956" s="22"/>
      <c r="AH956" s="1"/>
      <c r="AI956" s="1"/>
      <c r="AN956" s="22"/>
    </row>
    <row r="957" spans="2:40" ht="13.5" customHeight="1">
      <c r="B957" s="1"/>
      <c r="C957" s="1"/>
      <c r="H957" s="22"/>
      <c r="J957" s="1"/>
      <c r="K957" s="1"/>
      <c r="L957" s="1"/>
      <c r="P957" s="22"/>
      <c r="R957" s="1"/>
      <c r="S957" s="1"/>
      <c r="X957" s="22"/>
      <c r="Z957" s="1"/>
      <c r="AA957" s="1"/>
      <c r="AB957" s="50"/>
      <c r="AC957" s="50"/>
      <c r="AF957" s="22"/>
      <c r="AH957" s="1"/>
      <c r="AI957" s="1"/>
      <c r="AN957" s="22"/>
    </row>
    <row r="958" spans="2:40" ht="13.5" customHeight="1">
      <c r="B958" s="1"/>
      <c r="C958" s="1"/>
      <c r="H958" s="22"/>
      <c r="J958" s="1"/>
      <c r="K958" s="1"/>
      <c r="L958" s="1"/>
      <c r="P958" s="22"/>
      <c r="R958" s="1"/>
      <c r="S958" s="1"/>
      <c r="X958" s="22"/>
      <c r="Z958" s="1"/>
      <c r="AA958" s="1"/>
      <c r="AB958" s="50"/>
      <c r="AC958" s="50"/>
      <c r="AF958" s="22"/>
      <c r="AH958" s="1"/>
      <c r="AI958" s="1"/>
      <c r="AN958" s="22"/>
    </row>
    <row r="959" spans="2:40" ht="13.5" customHeight="1">
      <c r="B959" s="1"/>
      <c r="C959" s="1"/>
      <c r="H959" s="22"/>
      <c r="J959" s="1"/>
      <c r="K959" s="1"/>
      <c r="L959" s="1"/>
      <c r="P959" s="22"/>
      <c r="R959" s="1"/>
      <c r="S959" s="1"/>
      <c r="X959" s="22"/>
      <c r="Z959" s="1"/>
      <c r="AA959" s="1"/>
      <c r="AB959" s="50"/>
      <c r="AC959" s="50"/>
      <c r="AF959" s="22"/>
      <c r="AH959" s="1"/>
      <c r="AI959" s="1"/>
      <c r="AN959" s="22"/>
    </row>
    <row r="960" spans="2:40" ht="13.5" customHeight="1">
      <c r="B960" s="1"/>
      <c r="C960" s="1"/>
      <c r="H960" s="22"/>
      <c r="J960" s="1"/>
      <c r="K960" s="1"/>
      <c r="L960" s="1"/>
      <c r="P960" s="22"/>
      <c r="R960" s="1"/>
      <c r="S960" s="1"/>
      <c r="X960" s="22"/>
      <c r="Z960" s="1"/>
      <c r="AA960" s="1"/>
      <c r="AB960" s="50"/>
      <c r="AC960" s="50"/>
      <c r="AF960" s="22"/>
      <c r="AH960" s="1"/>
      <c r="AI960" s="1"/>
      <c r="AN960" s="22"/>
    </row>
    <row r="961" spans="2:40" ht="13.5" customHeight="1">
      <c r="B961" s="1"/>
      <c r="C961" s="1"/>
      <c r="H961" s="22"/>
      <c r="J961" s="1"/>
      <c r="K961" s="1"/>
      <c r="L961" s="1"/>
      <c r="P961" s="22"/>
      <c r="R961" s="1"/>
      <c r="S961" s="1"/>
      <c r="X961" s="22"/>
      <c r="Z961" s="1"/>
      <c r="AA961" s="1"/>
      <c r="AB961" s="50"/>
      <c r="AC961" s="50"/>
      <c r="AF961" s="22"/>
      <c r="AH961" s="1"/>
      <c r="AI961" s="1"/>
      <c r="AN961" s="22"/>
    </row>
    <row r="962" spans="2:40" ht="13.5" customHeight="1">
      <c r="B962" s="1"/>
      <c r="C962" s="1"/>
      <c r="H962" s="22"/>
      <c r="J962" s="1"/>
      <c r="K962" s="1"/>
      <c r="L962" s="1"/>
      <c r="P962" s="22"/>
      <c r="R962" s="1"/>
      <c r="S962" s="1"/>
      <c r="X962" s="22"/>
      <c r="Z962" s="1"/>
      <c r="AA962" s="1"/>
      <c r="AB962" s="50"/>
      <c r="AC962" s="50"/>
      <c r="AF962" s="22"/>
      <c r="AH962" s="1"/>
      <c r="AI962" s="1"/>
      <c r="AN962" s="22"/>
    </row>
    <row r="963" spans="2:40" ht="13.5" customHeight="1">
      <c r="B963" s="1"/>
      <c r="C963" s="1"/>
      <c r="H963" s="22"/>
      <c r="J963" s="1"/>
      <c r="K963" s="1"/>
      <c r="L963" s="1"/>
      <c r="P963" s="22"/>
      <c r="R963" s="1"/>
      <c r="S963" s="1"/>
      <c r="X963" s="22"/>
      <c r="Z963" s="1"/>
      <c r="AA963" s="1"/>
      <c r="AB963" s="50"/>
      <c r="AC963" s="50"/>
      <c r="AF963" s="22"/>
      <c r="AH963" s="1"/>
      <c r="AI963" s="1"/>
      <c r="AN963" s="22"/>
    </row>
    <row r="964" spans="2:40" ht="13.5" customHeight="1">
      <c r="B964" s="1"/>
      <c r="C964" s="1"/>
      <c r="H964" s="22"/>
      <c r="J964" s="1"/>
      <c r="K964" s="1"/>
      <c r="L964" s="1"/>
      <c r="P964" s="22"/>
      <c r="R964" s="1"/>
      <c r="S964" s="1"/>
      <c r="X964" s="22"/>
      <c r="Z964" s="1"/>
      <c r="AA964" s="1"/>
      <c r="AB964" s="50"/>
      <c r="AC964" s="50"/>
      <c r="AF964" s="22"/>
      <c r="AH964" s="1"/>
      <c r="AI964" s="1"/>
      <c r="AN964" s="22"/>
    </row>
    <row r="965" spans="2:40" ht="13.5" customHeight="1">
      <c r="B965" s="1"/>
      <c r="C965" s="1"/>
      <c r="H965" s="22"/>
      <c r="J965" s="1"/>
      <c r="K965" s="1"/>
      <c r="L965" s="1"/>
      <c r="P965" s="22"/>
      <c r="R965" s="1"/>
      <c r="S965" s="1"/>
      <c r="X965" s="22"/>
      <c r="Z965" s="1"/>
      <c r="AA965" s="1"/>
      <c r="AB965" s="50"/>
      <c r="AC965" s="50"/>
      <c r="AF965" s="22"/>
      <c r="AH965" s="1"/>
      <c r="AI965" s="1"/>
      <c r="AN965" s="22"/>
    </row>
    <row r="966" spans="2:40" ht="13.5" customHeight="1">
      <c r="B966" s="1"/>
      <c r="C966" s="1"/>
      <c r="H966" s="22"/>
      <c r="J966" s="1"/>
      <c r="K966" s="1"/>
      <c r="L966" s="1"/>
      <c r="P966" s="22"/>
      <c r="R966" s="1"/>
      <c r="S966" s="1"/>
      <c r="X966" s="22"/>
      <c r="Z966" s="1"/>
      <c r="AA966" s="1"/>
      <c r="AB966" s="50"/>
      <c r="AC966" s="50"/>
      <c r="AF966" s="22"/>
      <c r="AH966" s="1"/>
      <c r="AI966" s="1"/>
      <c r="AN966" s="22"/>
    </row>
    <row r="967" spans="2:40" ht="13.5" customHeight="1">
      <c r="B967" s="1"/>
      <c r="C967" s="1"/>
      <c r="H967" s="22"/>
      <c r="J967" s="1"/>
      <c r="K967" s="1"/>
      <c r="L967" s="1"/>
      <c r="P967" s="22"/>
      <c r="R967" s="1"/>
      <c r="S967" s="1"/>
      <c r="X967" s="22"/>
      <c r="Z967" s="1"/>
      <c r="AA967" s="1"/>
      <c r="AB967" s="50"/>
      <c r="AC967" s="50"/>
      <c r="AF967" s="22"/>
      <c r="AH967" s="1"/>
      <c r="AI967" s="1"/>
      <c r="AN967" s="22"/>
    </row>
    <row r="968" spans="2:40" ht="13.5" customHeight="1">
      <c r="B968" s="1"/>
      <c r="C968" s="1"/>
      <c r="H968" s="22"/>
      <c r="J968" s="1"/>
      <c r="K968" s="1"/>
      <c r="L968" s="1"/>
      <c r="P968" s="22"/>
      <c r="R968" s="1"/>
      <c r="S968" s="1"/>
      <c r="X968" s="22"/>
      <c r="Z968" s="1"/>
      <c r="AA968" s="1"/>
      <c r="AB968" s="50"/>
      <c r="AC968" s="50"/>
      <c r="AF968" s="22"/>
      <c r="AH968" s="1"/>
      <c r="AI968" s="1"/>
      <c r="AN968" s="22"/>
    </row>
    <row r="969" spans="2:40" ht="13.5" customHeight="1">
      <c r="B969" s="1"/>
      <c r="C969" s="1"/>
      <c r="H969" s="22"/>
      <c r="J969" s="1"/>
      <c r="K969" s="1"/>
      <c r="L969" s="1"/>
      <c r="P969" s="22"/>
      <c r="R969" s="1"/>
      <c r="S969" s="1"/>
      <c r="X969" s="22"/>
      <c r="Z969" s="1"/>
      <c r="AA969" s="1"/>
      <c r="AB969" s="50"/>
      <c r="AC969" s="50"/>
      <c r="AF969" s="22"/>
      <c r="AH969" s="1"/>
      <c r="AI969" s="1"/>
      <c r="AN969" s="22"/>
    </row>
    <row r="970" spans="2:40" ht="13.5" customHeight="1">
      <c r="B970" s="1"/>
      <c r="C970" s="1"/>
      <c r="H970" s="22"/>
      <c r="J970" s="1"/>
      <c r="K970" s="1"/>
      <c r="L970" s="1"/>
      <c r="P970" s="22"/>
      <c r="R970" s="1"/>
      <c r="S970" s="1"/>
      <c r="X970" s="22"/>
      <c r="Z970" s="1"/>
      <c r="AA970" s="1"/>
      <c r="AB970" s="50"/>
      <c r="AC970" s="50"/>
      <c r="AF970" s="22"/>
      <c r="AH970" s="1"/>
      <c r="AI970" s="1"/>
      <c r="AN970" s="22"/>
    </row>
    <row r="971" spans="2:40" ht="13.5" customHeight="1">
      <c r="B971" s="1"/>
      <c r="C971" s="1"/>
      <c r="H971" s="22"/>
      <c r="J971" s="1"/>
      <c r="K971" s="1"/>
      <c r="L971" s="1"/>
      <c r="P971" s="22"/>
      <c r="R971" s="1"/>
      <c r="S971" s="1"/>
      <c r="X971" s="22"/>
      <c r="Z971" s="1"/>
      <c r="AA971" s="1"/>
      <c r="AB971" s="50"/>
      <c r="AC971" s="50"/>
      <c r="AF971" s="22"/>
      <c r="AH971" s="1"/>
      <c r="AI971" s="1"/>
      <c r="AN971" s="22"/>
    </row>
    <row r="972" spans="2:40" ht="13.5" customHeight="1">
      <c r="B972" s="1"/>
      <c r="C972" s="1"/>
      <c r="H972" s="22"/>
      <c r="J972" s="1"/>
      <c r="K972" s="1"/>
      <c r="L972" s="1"/>
      <c r="P972" s="22"/>
      <c r="R972" s="1"/>
      <c r="S972" s="1"/>
      <c r="X972" s="22"/>
      <c r="Z972" s="1"/>
      <c r="AA972" s="1"/>
      <c r="AB972" s="50"/>
      <c r="AC972" s="50"/>
      <c r="AF972" s="22"/>
      <c r="AH972" s="1"/>
      <c r="AI972" s="1"/>
      <c r="AN972" s="22"/>
    </row>
    <row r="973" spans="2:40" ht="13.5" customHeight="1">
      <c r="B973" s="1"/>
      <c r="C973" s="1"/>
      <c r="H973" s="22"/>
      <c r="J973" s="1"/>
      <c r="K973" s="1"/>
      <c r="L973" s="1"/>
      <c r="P973" s="22"/>
      <c r="R973" s="1"/>
      <c r="S973" s="1"/>
      <c r="X973" s="22"/>
      <c r="Z973" s="1"/>
      <c r="AA973" s="1"/>
      <c r="AB973" s="50"/>
      <c r="AC973" s="50"/>
      <c r="AF973" s="22"/>
      <c r="AH973" s="1"/>
      <c r="AI973" s="1"/>
      <c r="AN973" s="22"/>
    </row>
    <row r="974" spans="2:40" ht="13.5" customHeight="1">
      <c r="B974" s="1"/>
      <c r="C974" s="1"/>
      <c r="H974" s="22"/>
      <c r="J974" s="1"/>
      <c r="K974" s="1"/>
      <c r="L974" s="1"/>
      <c r="P974" s="22"/>
      <c r="R974" s="1"/>
      <c r="S974" s="1"/>
      <c r="X974" s="22"/>
      <c r="Z974" s="1"/>
      <c r="AA974" s="1"/>
      <c r="AB974" s="50"/>
      <c r="AC974" s="50"/>
      <c r="AF974" s="22"/>
      <c r="AH974" s="1"/>
      <c r="AI974" s="1"/>
      <c r="AN974" s="22"/>
    </row>
    <row r="975" spans="2:40" ht="13.5" customHeight="1">
      <c r="B975" s="1"/>
      <c r="C975" s="1"/>
      <c r="H975" s="22"/>
      <c r="J975" s="1"/>
      <c r="K975" s="1"/>
      <c r="L975" s="1"/>
      <c r="P975" s="22"/>
      <c r="R975" s="1"/>
      <c r="S975" s="1"/>
      <c r="X975" s="22"/>
      <c r="Z975" s="1"/>
      <c r="AA975" s="1"/>
      <c r="AB975" s="50"/>
      <c r="AC975" s="50"/>
      <c r="AF975" s="22"/>
      <c r="AH975" s="1"/>
      <c r="AI975" s="1"/>
      <c r="AN975" s="22"/>
    </row>
    <row r="976" spans="2:40" ht="13.5" customHeight="1">
      <c r="B976" s="1"/>
      <c r="C976" s="1"/>
      <c r="H976" s="22"/>
      <c r="J976" s="1"/>
      <c r="K976" s="1"/>
      <c r="L976" s="1"/>
      <c r="P976" s="22"/>
      <c r="R976" s="1"/>
      <c r="S976" s="1"/>
      <c r="X976" s="22"/>
      <c r="Z976" s="1"/>
      <c r="AA976" s="1"/>
      <c r="AB976" s="50"/>
      <c r="AC976" s="50"/>
      <c r="AF976" s="22"/>
      <c r="AH976" s="1"/>
      <c r="AI976" s="1"/>
      <c r="AN976" s="22"/>
    </row>
    <row r="977" spans="2:40" ht="13.5" customHeight="1">
      <c r="B977" s="1"/>
      <c r="C977" s="1"/>
      <c r="H977" s="22"/>
      <c r="J977" s="1"/>
      <c r="K977" s="1"/>
      <c r="L977" s="1"/>
      <c r="P977" s="22"/>
      <c r="R977" s="1"/>
      <c r="S977" s="1"/>
      <c r="X977" s="22"/>
      <c r="Z977" s="1"/>
      <c r="AA977" s="1"/>
      <c r="AB977" s="50"/>
      <c r="AC977" s="50"/>
      <c r="AF977" s="22"/>
      <c r="AH977" s="1"/>
      <c r="AI977" s="1"/>
      <c r="AN977" s="22"/>
    </row>
    <row r="978" spans="2:40" ht="13.5" customHeight="1">
      <c r="B978" s="1"/>
      <c r="C978" s="1"/>
      <c r="H978" s="22"/>
      <c r="J978" s="1"/>
      <c r="K978" s="1"/>
      <c r="L978" s="1"/>
      <c r="P978" s="22"/>
      <c r="R978" s="1"/>
      <c r="S978" s="1"/>
      <c r="X978" s="22"/>
      <c r="Z978" s="1"/>
      <c r="AA978" s="1"/>
      <c r="AB978" s="50"/>
      <c r="AC978" s="50"/>
      <c r="AF978" s="22"/>
      <c r="AH978" s="1"/>
      <c r="AI978" s="1"/>
      <c r="AN978" s="22"/>
    </row>
    <row r="979" spans="2:40" ht="13.5" customHeight="1">
      <c r="B979" s="1"/>
      <c r="C979" s="1"/>
      <c r="H979" s="22"/>
      <c r="J979" s="1"/>
      <c r="K979" s="1"/>
      <c r="L979" s="1"/>
      <c r="P979" s="22"/>
      <c r="R979" s="1"/>
      <c r="S979" s="1"/>
      <c r="X979" s="22"/>
      <c r="Z979" s="1"/>
      <c r="AA979" s="1"/>
      <c r="AB979" s="50"/>
      <c r="AC979" s="50"/>
      <c r="AF979" s="22"/>
      <c r="AH979" s="1"/>
      <c r="AI979" s="1"/>
      <c r="AN979" s="22"/>
    </row>
    <row r="980" spans="2:40" ht="13.5" customHeight="1">
      <c r="B980" s="1"/>
      <c r="C980" s="1"/>
      <c r="H980" s="22"/>
      <c r="J980" s="1"/>
      <c r="K980" s="1"/>
      <c r="L980" s="1"/>
      <c r="P980" s="22"/>
      <c r="R980" s="1"/>
      <c r="S980" s="1"/>
      <c r="X980" s="22"/>
      <c r="Z980" s="1"/>
      <c r="AA980" s="1"/>
      <c r="AB980" s="50"/>
      <c r="AC980" s="50"/>
      <c r="AF980" s="22"/>
      <c r="AH980" s="1"/>
      <c r="AI980" s="1"/>
      <c r="AN980" s="22"/>
    </row>
    <row r="981" spans="2:40" ht="13.5" customHeight="1">
      <c r="B981" s="1"/>
      <c r="C981" s="1"/>
      <c r="H981" s="22"/>
      <c r="J981" s="1"/>
      <c r="K981" s="1"/>
      <c r="L981" s="1"/>
      <c r="P981" s="22"/>
      <c r="R981" s="1"/>
      <c r="S981" s="1"/>
      <c r="X981" s="22"/>
      <c r="Z981" s="1"/>
      <c r="AA981" s="1"/>
      <c r="AB981" s="50"/>
      <c r="AC981" s="50"/>
      <c r="AF981" s="22"/>
      <c r="AH981" s="1"/>
      <c r="AI981" s="1"/>
      <c r="AN981" s="22"/>
    </row>
    <row r="982" spans="2:40" ht="13.5" customHeight="1">
      <c r="B982" s="1"/>
      <c r="C982" s="1"/>
      <c r="H982" s="22"/>
      <c r="J982" s="1"/>
      <c r="K982" s="1"/>
      <c r="L982" s="1"/>
      <c r="P982" s="22"/>
      <c r="R982" s="1"/>
      <c r="S982" s="1"/>
      <c r="X982" s="22"/>
      <c r="Z982" s="1"/>
      <c r="AA982" s="1"/>
      <c r="AB982" s="50"/>
      <c r="AC982" s="50"/>
      <c r="AF982" s="22"/>
      <c r="AH982" s="1"/>
      <c r="AI982" s="1"/>
      <c r="AN982" s="22"/>
    </row>
    <row r="983" spans="2:40" ht="13.5" customHeight="1">
      <c r="B983" s="1"/>
      <c r="C983" s="1"/>
      <c r="H983" s="22"/>
      <c r="J983" s="1"/>
      <c r="K983" s="1"/>
      <c r="L983" s="1"/>
      <c r="P983" s="22"/>
      <c r="R983" s="1"/>
      <c r="S983" s="1"/>
      <c r="X983" s="22"/>
      <c r="Z983" s="1"/>
      <c r="AA983" s="1"/>
      <c r="AB983" s="50"/>
      <c r="AC983" s="50"/>
      <c r="AF983" s="22"/>
      <c r="AH983" s="1"/>
      <c r="AI983" s="1"/>
      <c r="AN983" s="22"/>
    </row>
    <row r="984" spans="2:40" ht="13.5" customHeight="1">
      <c r="B984" s="1"/>
      <c r="C984" s="1"/>
      <c r="H984" s="22"/>
      <c r="J984" s="1"/>
      <c r="K984" s="1"/>
      <c r="L984" s="1"/>
      <c r="P984" s="22"/>
      <c r="R984" s="1"/>
      <c r="S984" s="1"/>
      <c r="X984" s="22"/>
      <c r="Z984" s="1"/>
      <c r="AA984" s="1"/>
      <c r="AB984" s="50"/>
      <c r="AC984" s="50"/>
      <c r="AF984" s="22"/>
      <c r="AH984" s="1"/>
      <c r="AI984" s="1"/>
      <c r="AN984" s="22"/>
    </row>
    <row r="985" spans="2:40" ht="13.5" customHeight="1">
      <c r="B985" s="1"/>
      <c r="C985" s="1"/>
      <c r="H985" s="22"/>
      <c r="J985" s="1"/>
      <c r="K985" s="1"/>
      <c r="L985" s="1"/>
      <c r="P985" s="22"/>
      <c r="R985" s="1"/>
      <c r="S985" s="1"/>
      <c r="X985" s="22"/>
      <c r="Z985" s="1"/>
      <c r="AA985" s="1"/>
      <c r="AB985" s="50"/>
      <c r="AC985" s="50"/>
      <c r="AF985" s="22"/>
      <c r="AH985" s="1"/>
      <c r="AI985" s="1"/>
      <c r="AN985" s="22"/>
    </row>
    <row r="986" spans="2:40" ht="13.5" customHeight="1">
      <c r="B986" s="1"/>
      <c r="C986" s="1"/>
      <c r="H986" s="22"/>
      <c r="J986" s="1"/>
      <c r="K986" s="1"/>
      <c r="L986" s="1"/>
      <c r="P986" s="22"/>
      <c r="R986" s="1"/>
      <c r="S986" s="1"/>
      <c r="X986" s="22"/>
      <c r="Z986" s="1"/>
      <c r="AA986" s="1"/>
      <c r="AB986" s="50"/>
      <c r="AC986" s="50"/>
      <c r="AF986" s="22"/>
      <c r="AH986" s="1"/>
      <c r="AI986" s="1"/>
      <c r="AN986" s="22"/>
    </row>
    <row r="987" spans="2:40" ht="13.5" customHeight="1">
      <c r="B987" s="1"/>
      <c r="C987" s="1"/>
      <c r="H987" s="22"/>
      <c r="J987" s="1"/>
      <c r="K987" s="1"/>
      <c r="L987" s="1"/>
      <c r="P987" s="22"/>
      <c r="R987" s="1"/>
      <c r="S987" s="1"/>
      <c r="X987" s="22"/>
      <c r="Z987" s="1"/>
      <c r="AA987" s="1"/>
      <c r="AB987" s="50"/>
      <c r="AC987" s="50"/>
      <c r="AF987" s="22"/>
      <c r="AH987" s="1"/>
      <c r="AI987" s="1"/>
      <c r="AN987" s="22"/>
    </row>
    <row r="988" spans="2:40" ht="13.5" customHeight="1">
      <c r="B988" s="1"/>
      <c r="C988" s="1"/>
      <c r="H988" s="22"/>
      <c r="J988" s="1"/>
      <c r="K988" s="1"/>
      <c r="L988" s="1"/>
      <c r="P988" s="22"/>
      <c r="R988" s="1"/>
      <c r="S988" s="1"/>
      <c r="X988" s="22"/>
      <c r="Z988" s="1"/>
      <c r="AA988" s="1"/>
      <c r="AB988" s="50"/>
      <c r="AC988" s="50"/>
      <c r="AF988" s="22"/>
      <c r="AH988" s="1"/>
      <c r="AI988" s="1"/>
      <c r="AN988" s="22"/>
    </row>
    <row r="989" spans="2:40" ht="13.5" customHeight="1">
      <c r="B989" s="1"/>
      <c r="C989" s="1"/>
      <c r="H989" s="22"/>
      <c r="J989" s="1"/>
      <c r="K989" s="1"/>
      <c r="L989" s="1"/>
      <c r="P989" s="22"/>
      <c r="R989" s="1"/>
      <c r="S989" s="1"/>
      <c r="X989" s="22"/>
      <c r="Z989" s="1"/>
      <c r="AA989" s="1"/>
      <c r="AB989" s="50"/>
      <c r="AC989" s="50"/>
      <c r="AF989" s="22"/>
      <c r="AH989" s="1"/>
      <c r="AI989" s="1"/>
      <c r="AN989" s="22"/>
    </row>
    <row r="990" spans="2:40" ht="13.5" customHeight="1">
      <c r="B990" s="1"/>
      <c r="C990" s="1"/>
      <c r="H990" s="22"/>
      <c r="J990" s="1"/>
      <c r="K990" s="1"/>
      <c r="L990" s="1"/>
      <c r="P990" s="22"/>
      <c r="R990" s="1"/>
      <c r="S990" s="1"/>
      <c r="X990" s="22"/>
      <c r="Z990" s="1"/>
      <c r="AA990" s="1"/>
      <c r="AB990" s="50"/>
      <c r="AC990" s="50"/>
      <c r="AF990" s="22"/>
      <c r="AH990" s="1"/>
      <c r="AI990" s="1"/>
      <c r="AN990" s="22"/>
    </row>
    <row r="991" spans="2:40" ht="13.5" customHeight="1">
      <c r="B991" s="1"/>
      <c r="C991" s="1"/>
      <c r="H991" s="22"/>
      <c r="J991" s="1"/>
      <c r="K991" s="1"/>
      <c r="L991" s="1"/>
      <c r="P991" s="22"/>
      <c r="R991" s="1"/>
      <c r="S991" s="1"/>
      <c r="X991" s="22"/>
      <c r="Z991" s="1"/>
      <c r="AA991" s="1"/>
      <c r="AB991" s="50"/>
      <c r="AC991" s="50"/>
      <c r="AF991" s="22"/>
      <c r="AH991" s="1"/>
      <c r="AI991" s="1"/>
      <c r="AN991" s="22"/>
    </row>
    <row r="992" spans="2:40" ht="13.5" customHeight="1">
      <c r="B992" s="1"/>
      <c r="C992" s="1"/>
      <c r="H992" s="22"/>
      <c r="J992" s="1"/>
      <c r="K992" s="1"/>
      <c r="L992" s="1"/>
      <c r="P992" s="22"/>
      <c r="R992" s="1"/>
      <c r="S992" s="1"/>
      <c r="X992" s="22"/>
      <c r="Z992" s="1"/>
      <c r="AA992" s="1"/>
      <c r="AB992" s="50"/>
      <c r="AC992" s="50"/>
      <c r="AF992" s="22"/>
      <c r="AH992" s="1"/>
      <c r="AI992" s="1"/>
      <c r="AN992" s="22"/>
    </row>
    <row r="993" spans="2:40" ht="13.5" customHeight="1">
      <c r="B993" s="1"/>
      <c r="C993" s="1"/>
      <c r="H993" s="22"/>
      <c r="J993" s="1"/>
      <c r="K993" s="1"/>
      <c r="L993" s="1"/>
      <c r="P993" s="22"/>
      <c r="R993" s="1"/>
      <c r="S993" s="1"/>
      <c r="X993" s="22"/>
      <c r="Z993" s="1"/>
      <c r="AA993" s="1"/>
      <c r="AB993" s="50"/>
      <c r="AC993" s="50"/>
      <c r="AF993" s="22"/>
      <c r="AH993" s="1"/>
      <c r="AI993" s="1"/>
      <c r="AN993" s="22"/>
    </row>
    <row r="994" spans="2:40" ht="13.5" customHeight="1">
      <c r="B994" s="1"/>
      <c r="C994" s="1"/>
      <c r="H994" s="22"/>
      <c r="J994" s="1"/>
      <c r="K994" s="1"/>
      <c r="L994" s="1"/>
      <c r="P994" s="22"/>
      <c r="R994" s="1"/>
      <c r="S994" s="1"/>
      <c r="X994" s="22"/>
      <c r="Z994" s="1"/>
      <c r="AA994" s="1"/>
      <c r="AB994" s="50"/>
      <c r="AC994" s="50"/>
      <c r="AF994" s="22"/>
      <c r="AH994" s="1"/>
      <c r="AI994" s="1"/>
      <c r="AN994" s="22"/>
    </row>
    <row r="995" spans="2:40" ht="13.5" customHeight="1">
      <c r="B995" s="1"/>
      <c r="C995" s="1"/>
      <c r="H995" s="22"/>
      <c r="J995" s="1"/>
      <c r="K995" s="1"/>
      <c r="L995" s="1"/>
      <c r="P995" s="22"/>
      <c r="R995" s="1"/>
      <c r="S995" s="1"/>
      <c r="X995" s="22"/>
      <c r="Z995" s="1"/>
      <c r="AA995" s="1"/>
      <c r="AB995" s="50"/>
      <c r="AC995" s="50"/>
      <c r="AF995" s="22"/>
      <c r="AH995" s="1"/>
      <c r="AI995" s="1"/>
      <c r="AN995" s="22"/>
    </row>
    <row r="996" spans="2:40" ht="13.5" customHeight="1">
      <c r="B996" s="1"/>
      <c r="C996" s="1"/>
      <c r="H996" s="22"/>
      <c r="J996" s="1"/>
      <c r="K996" s="1"/>
      <c r="L996" s="1"/>
      <c r="P996" s="22"/>
      <c r="R996" s="1"/>
      <c r="S996" s="1"/>
      <c r="X996" s="22"/>
      <c r="Z996" s="1"/>
      <c r="AA996" s="1"/>
      <c r="AB996" s="50"/>
      <c r="AC996" s="50"/>
      <c r="AF996" s="22"/>
      <c r="AH996" s="1"/>
      <c r="AI996" s="1"/>
      <c r="AN996" s="22"/>
    </row>
    <row r="997" spans="2:40" ht="13.5" customHeight="1">
      <c r="B997" s="1"/>
      <c r="C997" s="1"/>
      <c r="H997" s="22"/>
      <c r="J997" s="1"/>
      <c r="K997" s="1"/>
      <c r="L997" s="1"/>
      <c r="P997" s="22"/>
      <c r="R997" s="1"/>
      <c r="S997" s="1"/>
      <c r="X997" s="22"/>
      <c r="Z997" s="1"/>
      <c r="AA997" s="1"/>
      <c r="AB997" s="50"/>
      <c r="AC997" s="50"/>
      <c r="AF997" s="22"/>
      <c r="AH997" s="1"/>
      <c r="AI997" s="1"/>
      <c r="AN997" s="22"/>
    </row>
    <row r="998" spans="2:40" ht="13.5" customHeight="1">
      <c r="B998" s="1"/>
      <c r="C998" s="1"/>
      <c r="H998" s="22"/>
      <c r="J998" s="1"/>
      <c r="K998" s="1"/>
      <c r="L998" s="1"/>
      <c r="P998" s="22"/>
      <c r="R998" s="1"/>
      <c r="S998" s="1"/>
      <c r="X998" s="22"/>
      <c r="Z998" s="1"/>
      <c r="AA998" s="1"/>
      <c r="AB998" s="50"/>
      <c r="AC998" s="50"/>
      <c r="AF998" s="22"/>
      <c r="AH998" s="1"/>
      <c r="AI998" s="1"/>
      <c r="AN998" s="22"/>
    </row>
    <row r="999" spans="2:40" ht="13.5" customHeight="1">
      <c r="B999" s="1"/>
      <c r="C999" s="1"/>
      <c r="H999" s="22"/>
      <c r="J999" s="1"/>
      <c r="K999" s="1"/>
      <c r="L999" s="1"/>
      <c r="P999" s="22"/>
      <c r="R999" s="1"/>
      <c r="S999" s="1"/>
      <c r="X999" s="22"/>
      <c r="Z999" s="1"/>
      <c r="AA999" s="1"/>
      <c r="AB999" s="50"/>
      <c r="AC999" s="50"/>
      <c r="AF999" s="22"/>
      <c r="AH999" s="1"/>
      <c r="AI999" s="1"/>
      <c r="AN999" s="22"/>
    </row>
    <row r="1000" spans="2:40" ht="13.5" customHeight="1">
      <c r="B1000" s="1"/>
      <c r="C1000" s="1"/>
      <c r="H1000" s="22"/>
      <c r="J1000" s="1"/>
      <c r="K1000" s="1"/>
      <c r="L1000" s="1"/>
      <c r="P1000" s="22"/>
      <c r="R1000" s="1"/>
      <c r="S1000" s="1"/>
      <c r="X1000" s="22"/>
      <c r="Z1000" s="1"/>
      <c r="AA1000" s="1"/>
      <c r="AB1000" s="50"/>
      <c r="AC1000" s="50"/>
      <c r="AF1000" s="22"/>
      <c r="AH1000" s="1"/>
      <c r="AI1000" s="1"/>
      <c r="AN1000" s="22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4月菜單</vt:lpstr>
      <vt:lpstr>0401-0403</vt:lpstr>
      <vt:lpstr>0406-0410</vt:lpstr>
      <vt:lpstr>0413-0417</vt:lpstr>
      <vt:lpstr>0420-0424</vt:lpstr>
      <vt:lpstr>0427~0430</vt:lpstr>
      <vt:lpstr>0427-0430</vt:lpstr>
      <vt:lpstr>'0401-0403'!Print_Area</vt:lpstr>
      <vt:lpstr>'4月菜單'!Print_Area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2026-03-23T07:38:39Z</cp:lastPrinted>
  <dcterms:created xsi:type="dcterms:W3CDTF">2010-08-25T11:17:24Z</dcterms:created>
  <dcterms:modified xsi:type="dcterms:W3CDTF">2026-03-31T06:16:59Z</dcterms:modified>
</cp:coreProperties>
</file>